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pardayev\Desktop\Очиқ маълумотлар 2024\"/>
    </mc:Choice>
  </mc:AlternateContent>
  <bookViews>
    <workbookView xWindow="0" yWindow="0" windowWidth="28800" windowHeight="11730"/>
  </bookViews>
  <sheets>
    <sheet name="2024 (1)" sheetId="6" r:id="rId1"/>
  </sheets>
  <definedNames>
    <definedName name="_xlnm._FilterDatabase" localSheetId="0" hidden="1">'2024 (1)'!$A$6:$L$63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6" l="1"/>
  <c r="L62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L50" i="6"/>
  <c r="K50" i="6"/>
</calcChain>
</file>

<file path=xl/sharedStrings.xml><?xml version="1.0" encoding="utf-8"?>
<sst xmlns="http://schemas.openxmlformats.org/spreadsheetml/2006/main" count="446" uniqueCount="155">
  <si>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</si>
  <si>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</si>
  <si>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</si>
  <si>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</si>
  <si>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</si>
  <si>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</si>
  <si>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</si>
  <si>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</si>
  <si>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</si>
  <si>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</si>
  <si>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</si>
  <si>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</si>
  <si>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</si>
  <si>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</si>
  <si>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</si>
  <si>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</si>
  <si>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</si>
  <si>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</si>
  <si>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</si>
  <si>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</si>
  <si>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</si>
  <si>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</si>
  <si>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</si>
  <si>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</si>
  <si>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</si>
  <si>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</si>
  <si>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</si>
  <si>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</si>
  <si>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</si>
  <si>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</si>
  <si>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</si>
  <si>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</si>
  <si>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</si>
  <si>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</si>
  <si>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</si>
  <si>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</si>
  <si>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</si>
  <si>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</si>
  <si>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</si>
  <si>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</si>
  <si>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241100102431213</t>
  </si>
  <si>
    <t>O`ZR MILLIY GVARDIYASI QO`RIQLASH BB TOSH VIL QO`RIQLASH BOSHQARMASI</t>
  </si>
  <si>
    <t>Телефонные, телеграфные и почтовые услуги</t>
  </si>
  <si>
    <t xml:space="preserve">241100242494856
</t>
  </si>
  <si>
    <t>Республика махсус алока богламаси ДУК</t>
  </si>
  <si>
    <t>Информационные и коммуникационные услуги</t>
  </si>
  <si>
    <t>241100102519491</t>
  </si>
  <si>
    <t>ONE-NET</t>
  </si>
  <si>
    <t>UNICON-SOFT МЧЖ</t>
  </si>
  <si>
    <t>совуқ сув ва оқова</t>
  </si>
  <si>
    <t>241100102417372</t>
  </si>
  <si>
    <t>MUSAFFO OBI HAYOT МЧЖ</t>
  </si>
  <si>
    <t>электроэнергия</t>
  </si>
  <si>
    <t>241100102469372</t>
  </si>
  <si>
    <t>Худудий электр тармоклари АЖ</t>
  </si>
  <si>
    <t xml:space="preserve">180 000 000,00 
</t>
  </si>
  <si>
    <t>Приобретение бумаги</t>
  </si>
  <si>
    <t xml:space="preserve">241100242547428
</t>
  </si>
  <si>
    <t>O`ZBEKTELEKOM АЖ</t>
  </si>
  <si>
    <t>Товарно-материальных запасов (кроме бумаги)</t>
  </si>
  <si>
    <t>241110082510170</t>
  </si>
  <si>
    <t>Канс Мир Плюс МЧЖ-</t>
  </si>
  <si>
    <t>308563765</t>
  </si>
  <si>
    <t>241110082498765</t>
  </si>
  <si>
    <t>ООО SULTONBEK-IBROHIM-BARAKA-</t>
  </si>
  <si>
    <t>306365902</t>
  </si>
  <si>
    <t>чиқиндиларни тозалаш, олиб чиқиб кетиш</t>
  </si>
  <si>
    <t>241110082499146</t>
  </si>
  <si>
    <t>EDUPORT MCHJ-</t>
  </si>
  <si>
    <t>308859055</t>
  </si>
  <si>
    <t>241110082493580</t>
  </si>
  <si>
    <t>RAHNAMO SERVIS-</t>
  </si>
  <si>
    <t>207164839</t>
  </si>
  <si>
    <t>241110082493530</t>
  </si>
  <si>
    <t>ООО SURXON DELIVERY-</t>
  </si>
  <si>
    <t>307893601</t>
  </si>
  <si>
    <t xml:space="preserve"> компьютер оборудование</t>
  </si>
  <si>
    <t>241110082490701</t>
  </si>
  <si>
    <t>ООО KAMOL BROKER SAVDO-</t>
  </si>
  <si>
    <t>307752207</t>
  </si>
  <si>
    <t>241110082478269</t>
  </si>
  <si>
    <t>OOO ALiya-Nur-</t>
  </si>
  <si>
    <t>203858712</t>
  </si>
  <si>
    <t>241110082480477</t>
  </si>
  <si>
    <t>ECOTRADE HAUSE XK-</t>
  </si>
  <si>
    <t>310224031</t>
  </si>
  <si>
    <t>241110082480556</t>
  </si>
  <si>
    <t>YATT BOBOMURODOV RUSLAN AKTAM O?G?LI-</t>
  </si>
  <si>
    <t>31910953920068</t>
  </si>
  <si>
    <t>241110082480830</t>
  </si>
  <si>
    <t>ООО OLTIBEK FAMILY-</t>
  </si>
  <si>
    <t>308502373</t>
  </si>
  <si>
    <t>241110082480901</t>
  </si>
  <si>
    <t>YTT DO?SMATOV BEKZODJON INOMJON O?G?LI-</t>
  </si>
  <si>
    <t>52808036460022</t>
  </si>
  <si>
    <t>241110082481068</t>
  </si>
  <si>
    <t>INVENT DELIX-</t>
  </si>
  <si>
    <t>310056082</t>
  </si>
  <si>
    <t>241110082481711</t>
  </si>
  <si>
    <t>YTT ABDULLAYEV ILXOM AZAMOVICH-</t>
  </si>
  <si>
    <t>30101594320026</t>
  </si>
  <si>
    <t>241110082475822</t>
  </si>
  <si>
    <t>"OFFICEFORM" M.CH.J-</t>
  </si>
  <si>
    <t>305487316</t>
  </si>
  <si>
    <t>Прочие расходы на приобретение товаров и услуг</t>
  </si>
  <si>
    <t>241110082472341</t>
  </si>
  <si>
    <t>Аванта траде  оилавий корхона-</t>
  </si>
  <si>
    <t>241100102631030</t>
  </si>
  <si>
    <t>Респ Науч центр занятости, охраны труда и соц защ населения Минтруда РУз</t>
  </si>
  <si>
    <t>300587384</t>
  </si>
  <si>
    <t>241110082442132</t>
  </si>
  <si>
    <t>POSITIVE MEGA PHONE MCHJ-</t>
  </si>
  <si>
    <t>309670807</t>
  </si>
  <si>
    <t>241110082442745</t>
  </si>
  <si>
    <t>241110082442756</t>
  </si>
  <si>
    <t>241110082437468</t>
  </si>
  <si>
    <t>ROLLBACK OFFICE MAS`ULIYATI CHEKLANGAN JAMIYAT-</t>
  </si>
  <si>
    <t>310439111</t>
  </si>
  <si>
    <t>241110082438565</t>
  </si>
  <si>
    <t>SHOSH-NAMUNA INVEST MCHJ-</t>
  </si>
  <si>
    <t>310616398</t>
  </si>
  <si>
    <t>241110082438621</t>
  </si>
  <si>
    <t>ЖШЖ "BAYSHUBAR-TAHIATASH"-</t>
  </si>
  <si>
    <t>303390828</t>
  </si>
  <si>
    <t>241110082438683</t>
  </si>
  <si>
    <t>241110082441884</t>
  </si>
  <si>
    <t>ООО "Kansler"-</t>
  </si>
  <si>
    <t>304144925</t>
  </si>
  <si>
    <t>241110082442078</t>
  </si>
  <si>
    <t>иссиқлик энергияси</t>
  </si>
  <si>
    <t>241100342612049</t>
  </si>
  <si>
    <t>Расходы на обучение</t>
  </si>
  <si>
    <t>241100102604689</t>
  </si>
  <si>
    <t>O`ZR ADLIYA VAZIRLIGI QOSHIDAGI YURISTLAR MALAKASINI OSHIRISH MARKAZI-</t>
  </si>
  <si>
    <t>201991922</t>
  </si>
  <si>
    <t>241110082431635</t>
  </si>
  <si>
    <t>SMART SAMOIDDIN BUSINESS MCHJ-</t>
  </si>
  <si>
    <t>310778141</t>
  </si>
  <si>
    <t>241100242604683</t>
  </si>
  <si>
    <t>241100102605348</t>
  </si>
  <si>
    <t>241100242607373</t>
  </si>
  <si>
    <t>UZPOST AJ-</t>
  </si>
  <si>
    <t>241100242548059</t>
  </si>
  <si>
    <t>241100242547671</t>
  </si>
  <si>
    <t>241100242548142</t>
  </si>
  <si>
    <t>241100242548162</t>
  </si>
  <si>
    <t>241100242547373</t>
  </si>
  <si>
    <t>Ўзбек Давлат ер тузиш илмий-лойихалаш институти Уздаверлойиха</t>
  </si>
  <si>
    <t>Тупрокшунослик ва агрокимё илмий -</t>
  </si>
  <si>
    <t>Энтерпктивная доска сотиб олиш учун</t>
  </si>
  <si>
    <t>ООО PROTOUCH UZ</t>
  </si>
  <si>
    <t>307888321</t>
  </si>
  <si>
    <t>O`ZR ADLIYA VAZIRLIGI QOSHIDAGI YURISTLAR MALAKASINI OSHIRISH MARKAZI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</si>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</sst>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5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3" applyNumberFormat="1" applyFont="1" applyFill="1" applyBorder="1" applyAlignment="1" applyProtection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abSelected="1" workbookViewId="0">
      <selection activeCell="C11" sqref="C11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4"/>
      <c r="B2" s="4"/>
      <c r="C2" s="4"/>
      <c r="D2" s="4"/>
      <c r="E2" s="4"/>
      <c r="F2" s="4"/>
      <c r="G2" s="4"/>
      <c r="H2" s="4"/>
      <c r="I2" s="4"/>
      <c r="J2" s="19" t="s">
        <v>153</v>
      </c>
      <c r="K2" s="19"/>
      <c r="L2" s="19"/>
    </row>
    <row r="3" spans="1:12" ht="60" customHeight="1">
      <c r="A3" s="20" t="s">
        <v>154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2.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80.25" customHeight="1">
      <c r="A5" s="22" t="s">
        <v>1</v>
      </c>
      <c r="B5" s="22" t="s">
        <v>2</v>
      </c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/>
      <c r="I5" s="22" t="s">
        <v>8</v>
      </c>
      <c r="J5" s="22" t="s">
        <v>9</v>
      </c>
      <c r="K5" s="22" t="s">
        <v>10</v>
      </c>
      <c r="L5" s="22" t="s">
        <v>11</v>
      </c>
    </row>
    <row r="6" spans="1:12" ht="36" customHeight="1">
      <c r="A6" s="22"/>
      <c r="B6" s="22"/>
      <c r="C6" s="22"/>
      <c r="D6" s="23"/>
      <c r="E6" s="22"/>
      <c r="F6" s="22"/>
      <c r="G6" s="7" t="s">
        <v>12</v>
      </c>
      <c r="H6" s="7" t="s">
        <v>13</v>
      </c>
      <c r="I6" s="22"/>
      <c r="J6" s="22"/>
      <c r="K6" s="22"/>
      <c r="L6" s="22"/>
    </row>
    <row r="7" spans="1:12" ht="30" customHeight="1">
      <c r="A7" s="5">
        <v>1</v>
      </c>
      <c r="B7" s="2" t="s">
        <v>27</v>
      </c>
      <c r="C7" s="10" t="s">
        <v>39</v>
      </c>
      <c r="D7" s="2" t="s">
        <v>31</v>
      </c>
      <c r="E7" s="2" t="s">
        <v>26</v>
      </c>
      <c r="F7" s="11" t="s">
        <v>40</v>
      </c>
      <c r="G7" s="10" t="s">
        <v>41</v>
      </c>
      <c r="H7" s="10">
        <v>200524244</v>
      </c>
      <c r="I7" s="2" t="s">
        <v>25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27</v>
      </c>
      <c r="C8" s="10" t="s">
        <v>42</v>
      </c>
      <c r="D8" s="2" t="s">
        <v>31</v>
      </c>
      <c r="E8" s="2" t="s">
        <v>26</v>
      </c>
      <c r="F8" s="11" t="s">
        <v>43</v>
      </c>
      <c r="G8" s="10" t="s">
        <v>44</v>
      </c>
      <c r="H8" s="10">
        <v>201440547</v>
      </c>
      <c r="I8" s="2" t="s">
        <v>25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27</v>
      </c>
      <c r="C9" s="10" t="s">
        <v>45</v>
      </c>
      <c r="D9" s="2" t="s">
        <v>31</v>
      </c>
      <c r="E9" s="2" t="s">
        <v>26</v>
      </c>
      <c r="F9" s="11" t="s">
        <v>46</v>
      </c>
      <c r="G9" s="10" t="s">
        <v>47</v>
      </c>
      <c r="H9" s="10">
        <v>308120160</v>
      </c>
      <c r="I9" s="2" t="s">
        <v>25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27</v>
      </c>
      <c r="C10" s="10" t="s">
        <v>45</v>
      </c>
      <c r="D10" s="2" t="s">
        <v>31</v>
      </c>
      <c r="E10" s="2" t="s">
        <v>26</v>
      </c>
      <c r="F10" s="11" t="s">
        <v>46</v>
      </c>
      <c r="G10" s="10" t="s">
        <v>48</v>
      </c>
      <c r="H10" s="10">
        <v>305109680</v>
      </c>
      <c r="I10" s="2" t="s">
        <v>25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27</v>
      </c>
      <c r="C11" s="10" t="s">
        <v>49</v>
      </c>
      <c r="D11" s="2" t="s">
        <v>31</v>
      </c>
      <c r="E11" s="2" t="s">
        <v>26</v>
      </c>
      <c r="F11" s="11" t="s">
        <v>50</v>
      </c>
      <c r="G11" s="10" t="s">
        <v>51</v>
      </c>
      <c r="H11" s="10">
        <v>300472766</v>
      </c>
      <c r="I11" s="2" t="s">
        <v>25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27</v>
      </c>
      <c r="C12" s="10" t="s">
        <v>52</v>
      </c>
      <c r="D12" s="2" t="s">
        <v>31</v>
      </c>
      <c r="E12" s="2" t="s">
        <v>26</v>
      </c>
      <c r="F12" s="11" t="s">
        <v>53</v>
      </c>
      <c r="G12" s="10" t="s">
        <v>54</v>
      </c>
      <c r="H12" s="10">
        <v>306350099</v>
      </c>
      <c r="I12" s="2" t="s">
        <v>25</v>
      </c>
      <c r="J12" s="10">
        <v>3</v>
      </c>
      <c r="K12" s="12" t="s">
        <v>55</v>
      </c>
      <c r="L12" s="12" t="s">
        <v>55</v>
      </c>
    </row>
    <row r="13" spans="1:12" ht="30" customHeight="1">
      <c r="A13" s="5">
        <v>7</v>
      </c>
      <c r="B13" s="2" t="s">
        <v>27</v>
      </c>
      <c r="C13" s="10" t="s">
        <v>56</v>
      </c>
      <c r="D13" s="2" t="s">
        <v>31</v>
      </c>
      <c r="E13" s="2" t="s">
        <v>26</v>
      </c>
      <c r="F13" s="11" t="s">
        <v>57</v>
      </c>
      <c r="G13" s="10" t="s">
        <v>58</v>
      </c>
      <c r="H13" s="10">
        <v>203366731</v>
      </c>
      <c r="I13" s="2" t="s">
        <v>25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27</v>
      </c>
      <c r="C14" s="10" t="s">
        <v>59</v>
      </c>
      <c r="D14" s="2" t="s">
        <v>31</v>
      </c>
      <c r="E14" s="2" t="s">
        <v>26</v>
      </c>
      <c r="F14" s="11" t="s">
        <v>60</v>
      </c>
      <c r="G14" s="8" t="s">
        <v>61</v>
      </c>
      <c r="H14" s="9" t="s">
        <v>62</v>
      </c>
      <c r="I14" s="2" t="s">
        <v>25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27</v>
      </c>
      <c r="C15" s="10" t="s">
        <v>59</v>
      </c>
      <c r="D15" s="2" t="s">
        <v>31</v>
      </c>
      <c r="E15" s="2" t="s">
        <v>26</v>
      </c>
      <c r="F15" s="11" t="s">
        <v>63</v>
      </c>
      <c r="G15" s="8" t="s">
        <v>64</v>
      </c>
      <c r="H15" s="9" t="s">
        <v>65</v>
      </c>
      <c r="I15" s="2" t="s">
        <v>25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27</v>
      </c>
      <c r="C16" s="10" t="s">
        <v>66</v>
      </c>
      <c r="D16" s="2" t="s">
        <v>31</v>
      </c>
      <c r="E16" s="2" t="s">
        <v>26</v>
      </c>
      <c r="F16" s="11" t="s">
        <v>67</v>
      </c>
      <c r="G16" s="8" t="s">
        <v>68</v>
      </c>
      <c r="H16" s="9" t="s">
        <v>69</v>
      </c>
      <c r="I16" s="2" t="s">
        <v>25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27</v>
      </c>
      <c r="C17" s="10" t="s">
        <v>56</v>
      </c>
      <c r="D17" s="2" t="s">
        <v>31</v>
      </c>
      <c r="E17" s="2" t="s">
        <v>26</v>
      </c>
      <c r="F17" s="11" t="s">
        <v>70</v>
      </c>
      <c r="G17" s="8" t="s">
        <v>71</v>
      </c>
      <c r="H17" s="9" t="s">
        <v>72</v>
      </c>
      <c r="I17" s="2" t="s">
        <v>25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27</v>
      </c>
      <c r="C18" s="10" t="s">
        <v>56</v>
      </c>
      <c r="D18" s="2" t="s">
        <v>31</v>
      </c>
      <c r="E18" s="2" t="s">
        <v>26</v>
      </c>
      <c r="F18" s="11" t="s">
        <v>73</v>
      </c>
      <c r="G18" s="8" t="s">
        <v>74</v>
      </c>
      <c r="H18" s="9" t="s">
        <v>75</v>
      </c>
      <c r="I18" s="2" t="s">
        <v>25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27</v>
      </c>
      <c r="C19" s="10" t="s">
        <v>76</v>
      </c>
      <c r="D19" s="2" t="s">
        <v>31</v>
      </c>
      <c r="E19" s="2" t="s">
        <v>26</v>
      </c>
      <c r="F19" s="11" t="s">
        <v>77</v>
      </c>
      <c r="G19" s="8" t="s">
        <v>78</v>
      </c>
      <c r="H19" s="9" t="s">
        <v>79</v>
      </c>
      <c r="I19" s="2" t="s">
        <v>25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27</v>
      </c>
      <c r="C20" s="10" t="s">
        <v>59</v>
      </c>
      <c r="D20" s="2" t="s">
        <v>31</v>
      </c>
      <c r="E20" s="2" t="s">
        <v>26</v>
      </c>
      <c r="F20" s="11" t="s">
        <v>80</v>
      </c>
      <c r="G20" s="8" t="s">
        <v>81</v>
      </c>
      <c r="H20" s="9" t="s">
        <v>82</v>
      </c>
      <c r="I20" s="2" t="s">
        <v>25</v>
      </c>
      <c r="J20" s="10">
        <v>25</v>
      </c>
      <c r="K20" s="12">
        <v>1499999</v>
      </c>
      <c r="L20" s="12">
        <v>1499999</v>
      </c>
      <c r="M20" s="6"/>
    </row>
    <row r="21" spans="1:13" ht="30" customHeight="1">
      <c r="A21" s="5">
        <v>15</v>
      </c>
      <c r="B21" s="2" t="s">
        <v>27</v>
      </c>
      <c r="C21" s="10" t="s">
        <v>59</v>
      </c>
      <c r="D21" s="2" t="s">
        <v>31</v>
      </c>
      <c r="E21" s="2" t="s">
        <v>26</v>
      </c>
      <c r="F21" s="11" t="s">
        <v>83</v>
      </c>
      <c r="G21" s="8" t="s">
        <v>84</v>
      </c>
      <c r="H21" s="9" t="s">
        <v>85</v>
      </c>
      <c r="I21" s="2" t="s">
        <v>25</v>
      </c>
      <c r="J21" s="10">
        <v>14</v>
      </c>
      <c r="K21" s="12">
        <v>7200000</v>
      </c>
      <c r="L21" s="12">
        <v>7200000</v>
      </c>
    </row>
    <row r="22" spans="1:13" ht="30" customHeight="1">
      <c r="A22" s="5">
        <v>16</v>
      </c>
      <c r="B22" s="2" t="s">
        <v>27</v>
      </c>
      <c r="C22" s="10" t="s">
        <v>59</v>
      </c>
      <c r="D22" s="2" t="s">
        <v>31</v>
      </c>
      <c r="E22" s="2" t="s">
        <v>16</v>
      </c>
      <c r="F22" s="11" t="s">
        <v>86</v>
      </c>
      <c r="G22" s="8" t="s">
        <v>87</v>
      </c>
      <c r="H22" s="9" t="s">
        <v>88</v>
      </c>
      <c r="I22" s="2" t="s">
        <v>36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27</v>
      </c>
      <c r="C23" s="10" t="s">
        <v>59</v>
      </c>
      <c r="D23" s="2" t="s">
        <v>31</v>
      </c>
      <c r="E23" s="2" t="s">
        <v>16</v>
      </c>
      <c r="F23" s="11" t="s">
        <v>89</v>
      </c>
      <c r="G23" s="8" t="s">
        <v>90</v>
      </c>
      <c r="H23" s="9" t="s">
        <v>91</v>
      </c>
      <c r="I23" s="2" t="s">
        <v>36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27</v>
      </c>
      <c r="C24" s="10" t="s">
        <v>59</v>
      </c>
      <c r="D24" s="2" t="s">
        <v>31</v>
      </c>
      <c r="E24" s="2" t="s">
        <v>16</v>
      </c>
      <c r="F24" s="11" t="s">
        <v>92</v>
      </c>
      <c r="G24" s="8" t="s">
        <v>93</v>
      </c>
      <c r="H24" s="9" t="s">
        <v>94</v>
      </c>
      <c r="I24" s="2" t="s">
        <v>25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27</v>
      </c>
      <c r="C25" s="10" t="s">
        <v>59</v>
      </c>
      <c r="D25" s="2" t="s">
        <v>31</v>
      </c>
      <c r="E25" s="2" t="s">
        <v>26</v>
      </c>
      <c r="F25" s="11" t="s">
        <v>95</v>
      </c>
      <c r="G25" s="8" t="s">
        <v>96</v>
      </c>
      <c r="H25" s="9" t="s">
        <v>97</v>
      </c>
      <c r="I25" s="2" t="s">
        <v>25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27</v>
      </c>
      <c r="C26" s="10" t="s">
        <v>59</v>
      </c>
      <c r="D26" s="2" t="s">
        <v>31</v>
      </c>
      <c r="E26" s="2" t="s">
        <v>16</v>
      </c>
      <c r="F26" s="11" t="s">
        <v>98</v>
      </c>
      <c r="G26" s="8" t="s">
        <v>99</v>
      </c>
      <c r="H26" s="9" t="s">
        <v>100</v>
      </c>
      <c r="I26" s="2" t="s">
        <v>17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27</v>
      </c>
      <c r="C27" s="10" t="s">
        <v>56</v>
      </c>
      <c r="D27" s="2" t="s">
        <v>31</v>
      </c>
      <c r="E27" s="2" t="s">
        <v>16</v>
      </c>
      <c r="F27" s="11" t="s">
        <v>101</v>
      </c>
      <c r="G27" s="8" t="s">
        <v>102</v>
      </c>
      <c r="H27" s="9" t="s">
        <v>103</v>
      </c>
      <c r="I27" s="2" t="s">
        <v>36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27</v>
      </c>
      <c r="C28" s="10" t="s">
        <v>104</v>
      </c>
      <c r="D28" s="2" t="s">
        <v>31</v>
      </c>
      <c r="E28" s="2" t="s">
        <v>26</v>
      </c>
      <c r="F28" s="11" t="s">
        <v>105</v>
      </c>
      <c r="G28" s="8" t="s">
        <v>106</v>
      </c>
      <c r="H28" s="9" t="s">
        <v>38</v>
      </c>
      <c r="I28" s="2" t="s">
        <v>25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27</v>
      </c>
      <c r="C29" s="10" t="s">
        <v>59</v>
      </c>
      <c r="D29" s="2" t="s">
        <v>31</v>
      </c>
      <c r="E29" s="2" t="s">
        <v>26</v>
      </c>
      <c r="F29" s="11" t="s">
        <v>107</v>
      </c>
      <c r="G29" s="8" t="s">
        <v>108</v>
      </c>
      <c r="H29" s="9" t="s">
        <v>109</v>
      </c>
      <c r="I29" s="2" t="s">
        <v>25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27</v>
      </c>
      <c r="C30" s="10" t="s">
        <v>59</v>
      </c>
      <c r="D30" s="2" t="s">
        <v>31</v>
      </c>
      <c r="E30" s="2" t="s">
        <v>16</v>
      </c>
      <c r="F30" s="11" t="s">
        <v>110</v>
      </c>
      <c r="G30" s="8" t="s">
        <v>111</v>
      </c>
      <c r="H30" s="9" t="s">
        <v>112</v>
      </c>
      <c r="I30" s="2" t="s">
        <v>18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27</v>
      </c>
      <c r="C31" s="10" t="s">
        <v>59</v>
      </c>
      <c r="D31" s="2" t="s">
        <v>31</v>
      </c>
      <c r="E31" s="2" t="s">
        <v>16</v>
      </c>
      <c r="F31" s="11" t="s">
        <v>113</v>
      </c>
      <c r="G31" s="8" t="s">
        <v>28</v>
      </c>
      <c r="H31" s="9" t="s">
        <v>30</v>
      </c>
      <c r="I31" s="2" t="s">
        <v>37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27</v>
      </c>
      <c r="C32" s="10"/>
      <c r="D32" s="2" t="s">
        <v>31</v>
      </c>
      <c r="E32" s="2" t="s">
        <v>16</v>
      </c>
      <c r="F32" s="11" t="s">
        <v>114</v>
      </c>
      <c r="G32" s="8" t="s">
        <v>28</v>
      </c>
      <c r="H32" s="9" t="s">
        <v>30</v>
      </c>
      <c r="I32" s="2" t="s">
        <v>36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27</v>
      </c>
      <c r="C33" s="10" t="s">
        <v>59</v>
      </c>
      <c r="D33" s="2" t="s">
        <v>31</v>
      </c>
      <c r="E33" s="2" t="s">
        <v>16</v>
      </c>
      <c r="F33" s="11" t="s">
        <v>115</v>
      </c>
      <c r="G33" s="8" t="s">
        <v>116</v>
      </c>
      <c r="H33" s="9" t="s">
        <v>117</v>
      </c>
      <c r="I33" s="2" t="s">
        <v>36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27</v>
      </c>
      <c r="C34" s="10" t="s">
        <v>59</v>
      </c>
      <c r="D34" s="2" t="s">
        <v>31</v>
      </c>
      <c r="E34" s="2" t="s">
        <v>26</v>
      </c>
      <c r="F34" s="11" t="s">
        <v>118</v>
      </c>
      <c r="G34" s="8" t="s">
        <v>119</v>
      </c>
      <c r="H34" s="9" t="s">
        <v>120</v>
      </c>
      <c r="I34" s="2" t="s">
        <v>25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27</v>
      </c>
      <c r="C35" s="10" t="s">
        <v>59</v>
      </c>
      <c r="D35" s="2" t="s">
        <v>31</v>
      </c>
      <c r="E35" s="2" t="s">
        <v>16</v>
      </c>
      <c r="F35" s="11" t="s">
        <v>121</v>
      </c>
      <c r="G35" s="8" t="s">
        <v>122</v>
      </c>
      <c r="H35" s="9" t="s">
        <v>123</v>
      </c>
      <c r="I35" s="2" t="s">
        <v>25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27</v>
      </c>
      <c r="C36" s="10" t="s">
        <v>59</v>
      </c>
      <c r="D36" s="2" t="s">
        <v>31</v>
      </c>
      <c r="E36" s="2" t="s">
        <v>26</v>
      </c>
      <c r="F36" s="11" t="s">
        <v>124</v>
      </c>
      <c r="G36" s="8" t="s">
        <v>122</v>
      </c>
      <c r="H36" s="9" t="s">
        <v>123</v>
      </c>
      <c r="I36" s="2" t="s">
        <v>25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27</v>
      </c>
      <c r="C37" s="10" t="s">
        <v>59</v>
      </c>
      <c r="D37" s="2" t="s">
        <v>31</v>
      </c>
      <c r="E37" s="2" t="s">
        <v>26</v>
      </c>
      <c r="F37" s="11" t="s">
        <v>125</v>
      </c>
      <c r="G37" s="8" t="s">
        <v>126</v>
      </c>
      <c r="H37" s="9" t="s">
        <v>127</v>
      </c>
      <c r="I37" s="2" t="s">
        <v>25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27</v>
      </c>
      <c r="C38" s="10" t="s">
        <v>59</v>
      </c>
      <c r="D38" s="2" t="s">
        <v>31</v>
      </c>
      <c r="E38" s="2" t="s">
        <v>26</v>
      </c>
      <c r="F38" s="11" t="s">
        <v>128</v>
      </c>
      <c r="G38" s="8" t="s">
        <v>126</v>
      </c>
      <c r="H38" s="9" t="s">
        <v>127</v>
      </c>
      <c r="I38" s="2" t="s">
        <v>25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27</v>
      </c>
      <c r="C39" s="10" t="s">
        <v>129</v>
      </c>
      <c r="D39" s="2" t="s">
        <v>31</v>
      </c>
      <c r="E39" s="2" t="s">
        <v>26</v>
      </c>
      <c r="F39" s="11" t="s">
        <v>130</v>
      </c>
      <c r="G39" s="8" t="s">
        <v>34</v>
      </c>
      <c r="H39" s="9" t="s">
        <v>35</v>
      </c>
      <c r="I39" s="2" t="s">
        <v>25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27</v>
      </c>
      <c r="C40" s="10" t="s">
        <v>131</v>
      </c>
      <c r="D40" s="2" t="s">
        <v>31</v>
      </c>
      <c r="E40" s="2" t="s">
        <v>26</v>
      </c>
      <c r="F40" s="11" t="s">
        <v>132</v>
      </c>
      <c r="G40" s="8" t="s">
        <v>133</v>
      </c>
      <c r="H40" s="9" t="s">
        <v>134</v>
      </c>
      <c r="I40" s="2" t="s">
        <v>25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27</v>
      </c>
      <c r="C41" s="10" t="s">
        <v>59</v>
      </c>
      <c r="D41" s="2" t="s">
        <v>31</v>
      </c>
      <c r="E41" s="2" t="s">
        <v>26</v>
      </c>
      <c r="F41" s="11" t="s">
        <v>135</v>
      </c>
      <c r="G41" s="8" t="s">
        <v>136</v>
      </c>
      <c r="H41" s="9" t="s">
        <v>137</v>
      </c>
      <c r="I41" s="2" t="s">
        <v>25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27</v>
      </c>
      <c r="C42" s="10" t="s">
        <v>42</v>
      </c>
      <c r="D42" s="2" t="s">
        <v>31</v>
      </c>
      <c r="E42" s="2" t="s">
        <v>26</v>
      </c>
      <c r="F42" s="11" t="s">
        <v>138</v>
      </c>
      <c r="G42" s="8" t="s">
        <v>21</v>
      </c>
      <c r="H42" s="9" t="s">
        <v>24</v>
      </c>
      <c r="I42" s="2" t="s">
        <v>25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27</v>
      </c>
      <c r="C43" s="10" t="s">
        <v>131</v>
      </c>
      <c r="D43" s="2" t="s">
        <v>31</v>
      </c>
      <c r="E43" s="2" t="s">
        <v>26</v>
      </c>
      <c r="F43" s="11" t="s">
        <v>139</v>
      </c>
      <c r="G43" s="8" t="s">
        <v>133</v>
      </c>
      <c r="H43" s="9" t="s">
        <v>134</v>
      </c>
      <c r="I43" s="2" t="s">
        <v>25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27</v>
      </c>
      <c r="C44" s="10" t="s">
        <v>42</v>
      </c>
      <c r="D44" s="2" t="s">
        <v>31</v>
      </c>
      <c r="E44" s="2" t="s">
        <v>26</v>
      </c>
      <c r="F44" s="11" t="s">
        <v>140</v>
      </c>
      <c r="G44" s="8" t="s">
        <v>141</v>
      </c>
      <c r="H44" s="9" t="s">
        <v>29</v>
      </c>
      <c r="I44" s="2" t="s">
        <v>25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27</v>
      </c>
      <c r="C45" s="10" t="s">
        <v>42</v>
      </c>
      <c r="D45" s="2" t="s">
        <v>31</v>
      </c>
      <c r="E45" s="2" t="s">
        <v>26</v>
      </c>
      <c r="F45" s="11" t="s">
        <v>142</v>
      </c>
      <c r="G45" s="8" t="s">
        <v>19</v>
      </c>
      <c r="H45" s="9" t="s">
        <v>22</v>
      </c>
      <c r="I45" s="2" t="s">
        <v>25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27</v>
      </c>
      <c r="C46" s="10" t="s">
        <v>42</v>
      </c>
      <c r="D46" s="2" t="s">
        <v>31</v>
      </c>
      <c r="E46" s="2" t="s">
        <v>26</v>
      </c>
      <c r="F46" s="11" t="s">
        <v>143</v>
      </c>
      <c r="G46" s="8" t="s">
        <v>19</v>
      </c>
      <c r="H46" s="9" t="s">
        <v>22</v>
      </c>
      <c r="I46" s="2" t="s">
        <v>25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27</v>
      </c>
      <c r="C47" s="10" t="s">
        <v>45</v>
      </c>
      <c r="D47" s="2" t="s">
        <v>31</v>
      </c>
      <c r="E47" s="2" t="s">
        <v>26</v>
      </c>
      <c r="F47" s="11" t="s">
        <v>144</v>
      </c>
      <c r="G47" s="8" t="s">
        <v>19</v>
      </c>
      <c r="H47" s="9" t="s">
        <v>22</v>
      </c>
      <c r="I47" s="2" t="s">
        <v>25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27</v>
      </c>
      <c r="C48" s="10" t="s">
        <v>42</v>
      </c>
      <c r="D48" s="2" t="s">
        <v>31</v>
      </c>
      <c r="E48" s="2" t="s">
        <v>26</v>
      </c>
      <c r="F48" s="11" t="s">
        <v>145</v>
      </c>
      <c r="G48" s="8" t="s">
        <v>19</v>
      </c>
      <c r="H48" s="9" t="s">
        <v>22</v>
      </c>
      <c r="I48" s="2" t="s">
        <v>25</v>
      </c>
      <c r="J48" s="10">
        <v>3</v>
      </c>
      <c r="K48" s="12">
        <v>214830</v>
      </c>
      <c r="L48" s="12">
        <v>214830</v>
      </c>
    </row>
    <row r="49" spans="1:12" ht="30" customHeight="1">
      <c r="A49" s="5">
        <v>43</v>
      </c>
      <c r="B49" s="2" t="s">
        <v>27</v>
      </c>
      <c r="C49" s="13" t="s">
        <v>42</v>
      </c>
      <c r="D49" s="2" t="s">
        <v>31</v>
      </c>
      <c r="E49" s="2" t="s">
        <v>26</v>
      </c>
      <c r="F49" s="11" t="s">
        <v>146</v>
      </c>
      <c r="G49" s="8" t="s">
        <v>20</v>
      </c>
      <c r="H49" s="9" t="s">
        <v>23</v>
      </c>
      <c r="I49" s="2" t="s">
        <v>25</v>
      </c>
      <c r="J49" s="10">
        <v>3</v>
      </c>
      <c r="K49" s="12">
        <v>500000</v>
      </c>
      <c r="L49" s="12">
        <v>500000</v>
      </c>
    </row>
    <row r="50" spans="1:12" ht="30" customHeight="1">
      <c r="A50" s="5">
        <v>44</v>
      </c>
      <c r="B50" s="2" t="s">
        <v>27</v>
      </c>
      <c r="C50" s="2" t="s">
        <v>25</v>
      </c>
      <c r="D50" s="2" t="s">
        <v>31</v>
      </c>
      <c r="E50" s="2" t="s">
        <v>26</v>
      </c>
      <c r="F50" s="14">
        <v>241100102633501</v>
      </c>
      <c r="G50" s="15" t="s">
        <v>147</v>
      </c>
      <c r="H50" s="16" t="s">
        <v>33</v>
      </c>
      <c r="I50" s="2" t="s">
        <v>25</v>
      </c>
      <c r="J50" s="10">
        <v>1</v>
      </c>
      <c r="K50" s="12">
        <f>3225081896*15%</f>
        <v>483762284.39999998</v>
      </c>
      <c r="L50" s="12">
        <f>3225081896*15%</f>
        <v>483762284.39999998</v>
      </c>
    </row>
    <row r="51" spans="1:12" ht="30" customHeight="1">
      <c r="A51" s="5">
        <v>45</v>
      </c>
      <c r="B51" s="2" t="s">
        <v>27</v>
      </c>
      <c r="C51" s="2" t="s">
        <v>25</v>
      </c>
      <c r="D51" s="2" t="s">
        <v>31</v>
      </c>
      <c r="E51" s="2" t="s">
        <v>26</v>
      </c>
      <c r="F51" s="14">
        <v>241100102633484</v>
      </c>
      <c r="G51" s="15" t="s">
        <v>147</v>
      </c>
      <c r="H51" s="16" t="s">
        <v>33</v>
      </c>
      <c r="I51" s="2" t="s">
        <v>25</v>
      </c>
      <c r="J51" s="10">
        <v>1</v>
      </c>
      <c r="K51" s="12">
        <f>1467270748*15%</f>
        <v>220090612.19999999</v>
      </c>
      <c r="L51" s="12">
        <f t="shared" ref="L51:L59" si="0">K51</f>
        <v>220090612.19999999</v>
      </c>
    </row>
    <row r="52" spans="1:12" ht="58.5" customHeight="1">
      <c r="A52" s="5">
        <v>46</v>
      </c>
      <c r="B52" s="2" t="s">
        <v>27</v>
      </c>
      <c r="C52" s="2" t="s">
        <v>25</v>
      </c>
      <c r="D52" s="2" t="s">
        <v>31</v>
      </c>
      <c r="E52" s="2" t="s">
        <v>26</v>
      </c>
      <c r="F52" s="14">
        <v>241100102633472</v>
      </c>
      <c r="G52" s="15" t="s">
        <v>147</v>
      </c>
      <c r="H52" s="16" t="s">
        <v>33</v>
      </c>
      <c r="I52" s="2" t="s">
        <v>25</v>
      </c>
      <c r="J52" s="10">
        <v>1</v>
      </c>
      <c r="K52" s="12">
        <f>1552925325*15%</f>
        <v>232938798.75</v>
      </c>
      <c r="L52" s="12">
        <f t="shared" si="0"/>
        <v>232938798.75</v>
      </c>
    </row>
    <row r="53" spans="1:12" ht="48" customHeight="1">
      <c r="A53" s="5">
        <v>47</v>
      </c>
      <c r="B53" s="2" t="s">
        <v>27</v>
      </c>
      <c r="C53" s="2" t="s">
        <v>25</v>
      </c>
      <c r="D53" s="2" t="s">
        <v>31</v>
      </c>
      <c r="E53" s="2" t="s">
        <v>26</v>
      </c>
      <c r="F53" s="14">
        <v>241100102633462</v>
      </c>
      <c r="G53" s="15" t="s">
        <v>147</v>
      </c>
      <c r="H53" s="16" t="s">
        <v>33</v>
      </c>
      <c r="I53" s="2" t="s">
        <v>25</v>
      </c>
      <c r="J53" s="10">
        <v>1</v>
      </c>
      <c r="K53" s="12">
        <f>5658734020*15%</f>
        <v>848810103</v>
      </c>
      <c r="L53" s="12">
        <f t="shared" si="0"/>
        <v>848810103</v>
      </c>
    </row>
    <row r="54" spans="1:12" s="3" customFormat="1" ht="54.75" customHeight="1">
      <c r="A54" s="5">
        <v>48</v>
      </c>
      <c r="B54" s="2" t="s">
        <v>27</v>
      </c>
      <c r="C54" s="2" t="s">
        <v>25</v>
      </c>
      <c r="D54" s="2" t="s">
        <v>31</v>
      </c>
      <c r="E54" s="2" t="s">
        <v>26</v>
      </c>
      <c r="F54" s="14">
        <v>241100102633451</v>
      </c>
      <c r="G54" s="15" t="s">
        <v>147</v>
      </c>
      <c r="H54" s="16" t="s">
        <v>33</v>
      </c>
      <c r="I54" s="2" t="s">
        <v>25</v>
      </c>
      <c r="J54" s="10">
        <v>1</v>
      </c>
      <c r="K54" s="12">
        <f>2379890883*15%</f>
        <v>356983632.44999999</v>
      </c>
      <c r="L54" s="12">
        <f t="shared" si="0"/>
        <v>356983632.44999999</v>
      </c>
    </row>
    <row r="55" spans="1:12" s="3" customFormat="1" ht="62.25" customHeight="1">
      <c r="A55" s="5">
        <v>49</v>
      </c>
      <c r="B55" s="2" t="s">
        <v>27</v>
      </c>
      <c r="C55" s="2" t="s">
        <v>25</v>
      </c>
      <c r="D55" s="2" t="s">
        <v>31</v>
      </c>
      <c r="E55" s="2" t="s">
        <v>26</v>
      </c>
      <c r="F55" s="14">
        <v>241100102633319</v>
      </c>
      <c r="G55" s="15" t="s">
        <v>148</v>
      </c>
      <c r="H55" s="16" t="s">
        <v>32</v>
      </c>
      <c r="I55" s="2" t="s">
        <v>25</v>
      </c>
      <c r="J55" s="10">
        <v>1</v>
      </c>
      <c r="K55" s="12">
        <f>2030003250*15%</f>
        <v>304500487.5</v>
      </c>
      <c r="L55" s="12">
        <f t="shared" si="0"/>
        <v>304500487.5</v>
      </c>
    </row>
    <row r="56" spans="1:12" ht="51" customHeight="1">
      <c r="A56" s="5">
        <v>50</v>
      </c>
      <c r="B56" s="2" t="s">
        <v>27</v>
      </c>
      <c r="C56" s="2" t="s">
        <v>25</v>
      </c>
      <c r="D56" s="2" t="s">
        <v>31</v>
      </c>
      <c r="E56" s="2" t="s">
        <v>26</v>
      </c>
      <c r="F56" s="14">
        <v>241100102633320</v>
      </c>
      <c r="G56" s="15" t="s">
        <v>148</v>
      </c>
      <c r="H56" s="16" t="s">
        <v>32</v>
      </c>
      <c r="I56" s="2" t="s">
        <v>25</v>
      </c>
      <c r="J56" s="10">
        <v>1</v>
      </c>
      <c r="K56" s="12">
        <f>2575040726*15%</f>
        <v>386256108.89999998</v>
      </c>
      <c r="L56" s="12">
        <f t="shared" si="0"/>
        <v>386256108.89999998</v>
      </c>
    </row>
    <row r="57" spans="1:12" ht="58.5" customHeight="1">
      <c r="A57" s="5">
        <v>51</v>
      </c>
      <c r="B57" s="2" t="s">
        <v>27</v>
      </c>
      <c r="C57" s="2" t="s">
        <v>25</v>
      </c>
      <c r="D57" s="2" t="s">
        <v>31</v>
      </c>
      <c r="E57" s="2" t="s">
        <v>26</v>
      </c>
      <c r="F57" s="14">
        <v>241100102633321</v>
      </c>
      <c r="G57" s="15" t="s">
        <v>148</v>
      </c>
      <c r="H57" s="16" t="s">
        <v>32</v>
      </c>
      <c r="I57" s="2" t="s">
        <v>25</v>
      </c>
      <c r="J57" s="10">
        <v>1</v>
      </c>
      <c r="K57" s="12">
        <f>2526183550*15%</f>
        <v>378927532.5</v>
      </c>
      <c r="L57" s="12">
        <f t="shared" si="0"/>
        <v>378927532.5</v>
      </c>
    </row>
    <row r="58" spans="1:12" ht="36" customHeight="1">
      <c r="A58" s="5">
        <v>52</v>
      </c>
      <c r="B58" s="2" t="s">
        <v>27</v>
      </c>
      <c r="C58" s="2" t="s">
        <v>25</v>
      </c>
      <c r="D58" s="2" t="s">
        <v>31</v>
      </c>
      <c r="E58" s="2" t="s">
        <v>26</v>
      </c>
      <c r="F58" s="14">
        <v>241100102633537</v>
      </c>
      <c r="G58" s="17" t="s">
        <v>147</v>
      </c>
      <c r="H58" s="16" t="s">
        <v>33</v>
      </c>
      <c r="I58" s="2" t="s">
        <v>25</v>
      </c>
      <c r="J58" s="10">
        <v>1</v>
      </c>
      <c r="K58" s="12">
        <f>9438197195*15%</f>
        <v>1415729579.25</v>
      </c>
      <c r="L58" s="12">
        <f t="shared" si="0"/>
        <v>1415729579.25</v>
      </c>
    </row>
    <row r="59" spans="1:12" ht="36" customHeight="1">
      <c r="A59" s="5">
        <v>53</v>
      </c>
      <c r="B59" s="2" t="s">
        <v>27</v>
      </c>
      <c r="C59" s="2" t="s">
        <v>25</v>
      </c>
      <c r="D59" s="2" t="s">
        <v>31</v>
      </c>
      <c r="E59" s="2" t="s">
        <v>26</v>
      </c>
      <c r="F59" s="14">
        <v>241100102633524</v>
      </c>
      <c r="G59" s="17" t="s">
        <v>147</v>
      </c>
      <c r="H59" s="16" t="s">
        <v>33</v>
      </c>
      <c r="I59" s="2" t="s">
        <v>25</v>
      </c>
      <c r="J59" s="10">
        <v>1</v>
      </c>
      <c r="K59" s="12">
        <f>4263314880*15%</f>
        <v>639497232</v>
      </c>
      <c r="L59" s="12">
        <f t="shared" si="0"/>
        <v>639497232</v>
      </c>
    </row>
    <row r="60" spans="1:12" ht="36" customHeight="1">
      <c r="A60" s="5">
        <v>54</v>
      </c>
      <c r="B60" s="2" t="s">
        <v>27</v>
      </c>
      <c r="C60" s="1" t="s">
        <v>149</v>
      </c>
      <c r="D60" s="2" t="s">
        <v>15</v>
      </c>
      <c r="E60" s="2" t="s">
        <v>16</v>
      </c>
      <c r="F60" s="14">
        <v>241110082413946</v>
      </c>
      <c r="G60" s="15" t="s">
        <v>150</v>
      </c>
      <c r="H60" s="16" t="s">
        <v>151</v>
      </c>
      <c r="I60" s="1" t="s">
        <v>149</v>
      </c>
      <c r="J60" s="10">
        <v>1</v>
      </c>
      <c r="K60" s="12">
        <v>25000000</v>
      </c>
      <c r="L60" s="12">
        <v>25000000</v>
      </c>
    </row>
    <row r="61" spans="1:12" ht="36" customHeight="1">
      <c r="A61" s="5">
        <v>55</v>
      </c>
      <c r="B61" s="2" t="s">
        <v>27</v>
      </c>
      <c r="C61" s="2" t="s">
        <v>25</v>
      </c>
      <c r="D61" s="2" t="s">
        <v>15</v>
      </c>
      <c r="E61" s="2" t="s">
        <v>26</v>
      </c>
      <c r="F61" s="14">
        <v>241100102563007</v>
      </c>
      <c r="G61" s="15" t="s">
        <v>152</v>
      </c>
      <c r="H61" s="16" t="s">
        <v>134</v>
      </c>
      <c r="I61" s="2" t="s">
        <v>25</v>
      </c>
      <c r="J61" s="10">
        <v>1</v>
      </c>
      <c r="K61" s="12">
        <v>285600</v>
      </c>
      <c r="L61" s="12">
        <v>285600</v>
      </c>
    </row>
    <row r="62" spans="1:12" ht="36" customHeight="1">
      <c r="A62" s="5">
        <v>56</v>
      </c>
      <c r="B62" s="2" t="s">
        <v>27</v>
      </c>
      <c r="C62" s="2" t="s">
        <v>25</v>
      </c>
      <c r="D62" s="2" t="s">
        <v>15</v>
      </c>
      <c r="E62" s="2" t="s">
        <v>26</v>
      </c>
      <c r="F62" s="14">
        <v>241100142556839</v>
      </c>
      <c r="G62" s="15" t="s">
        <v>58</v>
      </c>
      <c r="H62" s="16" t="s">
        <v>22</v>
      </c>
      <c r="I62" s="2" t="s">
        <v>25</v>
      </c>
      <c r="J62" s="10">
        <v>3</v>
      </c>
      <c r="K62" s="12">
        <f>6042816/12*3</f>
        <v>1510704</v>
      </c>
      <c r="L62" s="12">
        <f>K62</f>
        <v>1510704</v>
      </c>
    </row>
    <row r="63" spans="1:12" ht="54" customHeight="1">
      <c r="A63" s="18" t="s">
        <v>14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</sheetData>
  <autoFilter ref="A6:L63"/>
  <mergeCells count="15">
    <mergeCell ref="A63:L63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Yusuf Pardayev Ne'matullayevich</cp:lastModifiedBy>
  <cp:lastPrinted>2023-10-04T10:53:16Z</cp:lastPrinted>
  <dcterms:created xsi:type="dcterms:W3CDTF">2022-10-26T13:07:47Z</dcterms:created>
  <dcterms:modified xsi:type="dcterms:W3CDTF">2024-04-19T10:07:40Z</dcterms:modified>
</cp:coreProperties>
</file>