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05"/>
  </bookViews>
  <sheets>
    <sheet name="Номм-ном-1" sheetId="12" r:id="rId1"/>
    <sheet name="Свод-2" sheetId="13" r:id="rId2"/>
  </sheets>
  <definedNames>
    <definedName name="_xlnm.Print_Titles" localSheetId="0">'Номм-ном-1'!$3:$6</definedName>
    <definedName name="_xlnm.Print_Area" localSheetId="0">'Номм-ном-1'!$A$1:$K$152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3" l="1"/>
  <c r="A118" i="12"/>
  <c r="A152" i="12"/>
  <c r="I14" i="13"/>
  <c r="H14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E11" i="13"/>
  <c r="E10" i="13"/>
  <c r="D10" i="13"/>
  <c r="E8" i="13"/>
  <c r="D8" i="13"/>
  <c r="E7" i="13"/>
  <c r="D7" i="13"/>
  <c r="H7" i="13"/>
  <c r="I7" i="13"/>
  <c r="I152" i="12"/>
  <c r="F151" i="12"/>
  <c r="A80" i="12"/>
  <c r="A79" i="12"/>
  <c r="K80" i="12"/>
  <c r="I80" i="12"/>
  <c r="H80" i="12"/>
  <c r="G80" i="12"/>
  <c r="G79" i="12"/>
  <c r="F79" i="12"/>
  <c r="K118" i="12"/>
  <c r="J118" i="12"/>
  <c r="I118" i="12"/>
  <c r="H118" i="12"/>
  <c r="G118" i="12"/>
  <c r="F118" i="12"/>
  <c r="A117" i="12"/>
  <c r="G117" i="12"/>
  <c r="F117" i="12"/>
  <c r="K99" i="12"/>
  <c r="J99" i="12"/>
  <c r="I99" i="12"/>
  <c r="H99" i="12"/>
  <c r="A99" i="12"/>
  <c r="A97" i="12"/>
  <c r="A98" i="12" s="1"/>
  <c r="G98" i="12"/>
  <c r="F98" i="12"/>
  <c r="G97" i="12"/>
  <c r="F97" i="12"/>
  <c r="K52" i="12"/>
  <c r="K152" i="12" s="1"/>
  <c r="I52" i="12"/>
  <c r="H52" i="12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K27" i="12"/>
  <c r="J27" i="12"/>
  <c r="I27" i="12"/>
  <c r="H27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G26" i="12"/>
  <c r="F26" i="12"/>
  <c r="G25" i="12"/>
  <c r="F25" i="12"/>
  <c r="G24" i="12"/>
  <c r="F24" i="12"/>
  <c r="G11" i="12"/>
  <c r="F11" i="12"/>
  <c r="G23" i="12"/>
  <c r="F23" i="12"/>
  <c r="G22" i="12"/>
  <c r="F22" i="12"/>
  <c r="G21" i="12"/>
  <c r="F21" i="12"/>
  <c r="G17" i="12"/>
  <c r="F17" i="12"/>
  <c r="G19" i="12"/>
  <c r="F19" i="12"/>
  <c r="G18" i="12"/>
  <c r="F18" i="12"/>
  <c r="G16" i="12"/>
  <c r="F16" i="12"/>
  <c r="G15" i="12"/>
  <c r="F15" i="12"/>
  <c r="G14" i="12"/>
  <c r="F14" i="12"/>
  <c r="G13" i="12"/>
  <c r="F13" i="12"/>
  <c r="G12" i="12"/>
  <c r="F12" i="12"/>
  <c r="G10" i="12"/>
  <c r="F10" i="12"/>
  <c r="G9" i="12"/>
  <c r="F9" i="12"/>
  <c r="G8" i="12"/>
  <c r="F8" i="12"/>
  <c r="G7" i="12"/>
  <c r="F7" i="12"/>
  <c r="F150" i="12" l="1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6" i="12"/>
  <c r="F115" i="12"/>
  <c r="F114" i="12"/>
  <c r="F113" i="12"/>
  <c r="F112" i="12"/>
  <c r="F111" i="12"/>
  <c r="F109" i="12"/>
  <c r="F108" i="12"/>
  <c r="F107" i="12"/>
  <c r="F106" i="12"/>
  <c r="F105" i="12"/>
  <c r="F104" i="12"/>
  <c r="F103" i="12"/>
  <c r="F102" i="12"/>
  <c r="F101" i="12"/>
  <c r="F100" i="12"/>
  <c r="F96" i="12"/>
  <c r="F95" i="12"/>
  <c r="F94" i="12"/>
  <c r="F93" i="12"/>
  <c r="F99" i="12" s="1"/>
  <c r="F91" i="12"/>
  <c r="F90" i="12"/>
  <c r="F88" i="12"/>
  <c r="F87" i="12"/>
  <c r="F86" i="12"/>
  <c r="F85" i="12"/>
  <c r="F84" i="12"/>
  <c r="F83" i="12"/>
  <c r="F81" i="12"/>
  <c r="F82" i="12" s="1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1" i="12"/>
  <c r="F60" i="12"/>
  <c r="F59" i="12"/>
  <c r="F58" i="12"/>
  <c r="F57" i="12"/>
  <c r="F55" i="12"/>
  <c r="F54" i="12"/>
  <c r="F53" i="12"/>
  <c r="F38" i="12"/>
  <c r="F20" i="12"/>
  <c r="F27" i="12" s="1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6" i="12"/>
  <c r="G115" i="12"/>
  <c r="G114" i="12"/>
  <c r="G113" i="12"/>
  <c r="G112" i="12"/>
  <c r="G111" i="12"/>
  <c r="G109" i="12"/>
  <c r="G108" i="12"/>
  <c r="G107" i="12"/>
  <c r="G106" i="12"/>
  <c r="G105" i="12"/>
  <c r="G104" i="12"/>
  <c r="G103" i="12"/>
  <c r="G102" i="12"/>
  <c r="G101" i="12"/>
  <c r="G100" i="12"/>
  <c r="G96" i="12"/>
  <c r="G95" i="12"/>
  <c r="G94" i="12"/>
  <c r="G93" i="12"/>
  <c r="G91" i="12"/>
  <c r="G90" i="12"/>
  <c r="G89" i="12"/>
  <c r="G88" i="12"/>
  <c r="G87" i="12"/>
  <c r="G86" i="12"/>
  <c r="G85" i="12"/>
  <c r="G84" i="12"/>
  <c r="G83" i="12"/>
  <c r="G81" i="12"/>
  <c r="G82" i="12" s="1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5" i="12"/>
  <c r="G54" i="12"/>
  <c r="G53" i="12"/>
  <c r="G51" i="12"/>
  <c r="G40" i="12"/>
  <c r="G39" i="12"/>
  <c r="G38" i="12"/>
  <c r="G37" i="12"/>
  <c r="G36" i="12"/>
  <c r="G20" i="12"/>
  <c r="G27" i="12" s="1"/>
  <c r="F89" i="12"/>
  <c r="I11" i="13"/>
  <c r="F64" i="12"/>
  <c r="F63" i="12"/>
  <c r="F51" i="12"/>
  <c r="F40" i="12"/>
  <c r="F37" i="12"/>
  <c r="F36" i="12"/>
  <c r="K151" i="12"/>
  <c r="K110" i="12"/>
  <c r="J110" i="12"/>
  <c r="K92" i="12"/>
  <c r="I12" i="13" s="1"/>
  <c r="K56" i="12"/>
  <c r="J56" i="12"/>
  <c r="I9" i="13"/>
  <c r="E9" i="13" s="1"/>
  <c r="F62" i="12" l="1"/>
  <c r="F80" i="12" s="1"/>
  <c r="J80" i="12"/>
  <c r="G99" i="12"/>
  <c r="G52" i="12"/>
  <c r="G152" i="12" s="1"/>
  <c r="F39" i="12"/>
  <c r="F52" i="12" s="1"/>
  <c r="J52" i="12"/>
  <c r="G56" i="12"/>
  <c r="G110" i="12"/>
  <c r="G92" i="12"/>
  <c r="G151" i="12"/>
  <c r="F56" i="12"/>
  <c r="H11" i="13"/>
  <c r="F110" i="12"/>
  <c r="F92" i="12"/>
  <c r="J151" i="12"/>
  <c r="J92" i="12"/>
  <c r="H12" i="13" s="1"/>
  <c r="F152" i="12" l="1"/>
  <c r="H9" i="13"/>
  <c r="H20" i="13" s="1"/>
  <c r="J152" i="12"/>
  <c r="A58" i="12" l="1"/>
  <c r="G11" i="13" l="1"/>
  <c r="F11" i="13"/>
  <c r="D11" i="13" s="1"/>
  <c r="I151" i="12" l="1"/>
  <c r="G19" i="13" s="1"/>
  <c r="H151" i="12"/>
  <c r="G9" i="13"/>
  <c r="F9" i="13"/>
  <c r="D9" i="13" s="1"/>
  <c r="I56" i="12"/>
  <c r="G10" i="13" s="1"/>
  <c r="H56" i="12"/>
  <c r="F10" i="13" s="1"/>
  <c r="I92" i="12"/>
  <c r="G12" i="13" s="1"/>
  <c r="H92" i="12"/>
  <c r="G17" i="13"/>
  <c r="F17" i="13"/>
  <c r="A54" i="12"/>
  <c r="A55" i="12" s="1"/>
  <c r="F12" i="13" l="1"/>
  <c r="D12" i="13" s="1"/>
  <c r="H152" i="12"/>
  <c r="F19" i="13"/>
  <c r="A20" i="13"/>
  <c r="A120" i="12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12" i="12"/>
  <c r="A113" i="12" s="1"/>
  <c r="A114" i="12" s="1"/>
  <c r="A115" i="12" s="1"/>
  <c r="A116" i="12" s="1"/>
  <c r="C17" i="13" s="1"/>
  <c r="I110" i="12"/>
  <c r="G18" i="13" s="1"/>
  <c r="H110" i="12"/>
  <c r="F18" i="13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C18" i="13" s="1"/>
  <c r="G14" i="13"/>
  <c r="F14" i="13"/>
  <c r="A94" i="12"/>
  <c r="A95" i="12" s="1"/>
  <c r="A96" i="12" s="1"/>
  <c r="C14" i="13" s="1"/>
  <c r="A84" i="12"/>
  <c r="A85" i="12" s="1"/>
  <c r="A86" i="12" s="1"/>
  <c r="A87" i="12" s="1"/>
  <c r="I82" i="12"/>
  <c r="G13" i="13" s="1"/>
  <c r="H82" i="12"/>
  <c r="F13" i="13" s="1"/>
  <c r="A82" i="12"/>
  <c r="C13" i="13" s="1"/>
  <c r="A59" i="12"/>
  <c r="A60" i="12" s="1"/>
  <c r="A61" i="12" s="1"/>
  <c r="A56" i="12"/>
  <c r="G7" i="13"/>
  <c r="F7" i="13"/>
  <c r="C7" i="13"/>
  <c r="G20" i="13" l="1"/>
  <c r="D20" i="13"/>
  <c r="F20" i="13"/>
  <c r="I20" i="13"/>
  <c r="E20" i="13"/>
  <c r="A88" i="12"/>
  <c r="A89" i="12" s="1"/>
  <c r="A90" i="12" s="1"/>
  <c r="A91" i="12" s="1"/>
  <c r="A92" i="12" s="1"/>
  <c r="C12" i="13" s="1"/>
  <c r="A62" i="12"/>
  <c r="A63" i="12" s="1"/>
  <c r="A64" i="12" s="1"/>
  <c r="A52" i="12"/>
  <c r="A149" i="12"/>
  <c r="A150" i="12" s="1"/>
  <c r="A151" i="12" s="1"/>
  <c r="C19" i="13" s="1"/>
  <c r="A65" i="12" l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C11" i="13" l="1"/>
  <c r="C20" i="13" s="1"/>
</calcChain>
</file>

<file path=xl/sharedStrings.xml><?xml version="1.0" encoding="utf-8"?>
<sst xmlns="http://schemas.openxmlformats.org/spreadsheetml/2006/main" count="595" uniqueCount="223">
  <si>
    <t>№</t>
  </si>
  <si>
    <t>Навоий</t>
  </si>
  <si>
    <t>Жами</t>
  </si>
  <si>
    <t>Ҳудуд номи</t>
  </si>
  <si>
    <t>МАЪЛУМОТ</t>
  </si>
  <si>
    <t>Амударё</t>
  </si>
  <si>
    <t>Туман 
номи</t>
  </si>
  <si>
    <t>Қишлоқ хўжалиги субъекти номи</t>
  </si>
  <si>
    <r>
      <t>майдони</t>
    </r>
    <r>
      <rPr>
        <i/>
        <sz val="13"/>
        <color theme="1"/>
        <rFont val="Times New Roman"/>
        <family val="1"/>
        <charset val="204"/>
      </rPr>
      <t xml:space="preserve">
(гектар)</t>
    </r>
  </si>
  <si>
    <t>Тўрткўл</t>
  </si>
  <si>
    <r>
      <t xml:space="preserve"> суммаси                         </t>
    </r>
    <r>
      <rPr>
        <i/>
        <sz val="13"/>
        <color theme="1"/>
        <rFont val="Times New Roman"/>
        <family val="1"/>
        <charset val="204"/>
      </rPr>
      <t>(млн сўм)</t>
    </r>
    <r>
      <rPr>
        <b/>
        <sz val="13"/>
        <color theme="1"/>
        <rFont val="Times New Roman"/>
        <family val="1"/>
        <charset val="204"/>
      </rPr>
      <t xml:space="preserve">
 </t>
    </r>
  </si>
  <si>
    <t>Қизилтепа</t>
  </si>
  <si>
    <t>Фарғона</t>
  </si>
  <si>
    <t>Самарқанд</t>
  </si>
  <si>
    <t>Жиззах</t>
  </si>
  <si>
    <t>Қашқадарё</t>
  </si>
  <si>
    <t>Бухоро</t>
  </si>
  <si>
    <t>Хоразм</t>
  </si>
  <si>
    <t>Йўналиши</t>
  </si>
  <si>
    <t>Қишлоқ хўжалиги субъекти сони</t>
  </si>
  <si>
    <t>Қорақалпоғистон
 Республикаси</t>
  </si>
  <si>
    <t>Андижон</t>
  </si>
  <si>
    <t>Наманган</t>
  </si>
  <si>
    <t>Сурхондарё</t>
  </si>
  <si>
    <t>Сирдарё</t>
  </si>
  <si>
    <t>Тошкент</t>
  </si>
  <si>
    <t>ҚҚР жами</t>
  </si>
  <si>
    <t>Қува</t>
  </si>
  <si>
    <t>Бувайда</t>
  </si>
  <si>
    <t>“Ecomilch” MCHJ</t>
  </si>
  <si>
    <t>“Imomali Qosimovich” F/x</t>
  </si>
  <si>
    <t>Озуқабоп</t>
  </si>
  <si>
    <t>"Dilshodxo'ja-dingli" f/x</t>
  </si>
  <si>
    <t>"Elshod-A" f/x</t>
  </si>
  <si>
    <t>Донли экин</t>
  </si>
  <si>
    <t>Қорақалпоғистон Республикаси</t>
  </si>
  <si>
    <t>Зомин</t>
  </si>
  <si>
    <t>"Narzullayev Jasurbek" f/x</t>
  </si>
  <si>
    <t>Бешариқ</t>
  </si>
  <si>
    <t>"Asr ko'rki" f/x</t>
  </si>
  <si>
    <t>"Nasibabonu bog'I roxat" f/x</t>
  </si>
  <si>
    <t>"Amu rich harvest" MCHJ</t>
  </si>
  <si>
    <t>"Bo'danli-arman" f/x</t>
  </si>
  <si>
    <t>Жиззах жами</t>
  </si>
  <si>
    <t>Навоий жами</t>
  </si>
  <si>
    <t>Фарғона жами</t>
  </si>
  <si>
    <t>2023 йилда Қишлоқ хўжалиги вазирлиги томонидан сувни тежайдиган технологияларни жорий қилган талабгорларга ажратилган субсидиялар тўғрисида</t>
  </si>
  <si>
    <t>“Yangi asr” f/x</t>
  </si>
  <si>
    <t>“Musaffo” f/x</t>
  </si>
  <si>
    <t>“Parviz Shoxruz bog‘lari” f/x</t>
  </si>
  <si>
    <t>Нуробод</t>
  </si>
  <si>
    <t>Донли</t>
  </si>
  <si>
    <t>“Fergana-Oseana” MCHJ</t>
  </si>
  <si>
    <t>Бўка</t>
  </si>
  <si>
    <t>“T N A Agro Invest” MCHJ</t>
  </si>
  <si>
    <t>Сабзавот</t>
  </si>
  <si>
    <t>Ғузор</t>
  </si>
  <si>
    <t>Китоб</t>
  </si>
  <si>
    <t>Косон</t>
  </si>
  <si>
    <t xml:space="preserve">"Toshguzar Boysun-s" f/x </t>
  </si>
  <si>
    <t xml:space="preserve">"Baxriddin bob avlodlari" f/x </t>
  </si>
  <si>
    <t xml:space="preserve">"Asilbek Abdinazar o'g'li" f/x </t>
  </si>
  <si>
    <t xml:space="preserve">"Asli-Najim" f/x </t>
  </si>
  <si>
    <t>Қашқадарё жами</t>
  </si>
  <si>
    <t>Кармана</t>
  </si>
  <si>
    <t xml:space="preserve">"Nuraliev Isroil" f/x </t>
  </si>
  <si>
    <t xml:space="preserve">"Nurafshon zamin nafasi" o/k </t>
  </si>
  <si>
    <t>Пайариқ</t>
  </si>
  <si>
    <t xml:space="preserve">"Abdukarim Dushan" f/x </t>
  </si>
  <si>
    <t>Олтиариқ</t>
  </si>
  <si>
    <t>Тошлоқ</t>
  </si>
  <si>
    <t xml:space="preserve">"Oltiariq Zebo zamini" f/x </t>
  </si>
  <si>
    <t xml:space="preserve">"Agro export unirade" f/x </t>
  </si>
  <si>
    <t>Гурлан</t>
  </si>
  <si>
    <t xml:space="preserve">"Qilichboy Arna" f/x </t>
  </si>
  <si>
    <t xml:space="preserve">"Yo'ldosh uychi" f/x </t>
  </si>
  <si>
    <t xml:space="preserve">"Amu-Saxtiyon" f/x </t>
  </si>
  <si>
    <t xml:space="preserve">"Matkarim Maxsum" f/x </t>
  </si>
  <si>
    <t xml:space="preserve">"Qo'zi polvon" f/x </t>
  </si>
  <si>
    <t xml:space="preserve">"Toza kayir" f/x </t>
  </si>
  <si>
    <t xml:space="preserve">"Erta bahor" f/x </t>
  </si>
  <si>
    <t xml:space="preserve">"Otajon Saparov" f/x </t>
  </si>
  <si>
    <t>Хоразм жами</t>
  </si>
  <si>
    <t>Муборак</t>
  </si>
  <si>
    <t>Яккабоғ</t>
  </si>
  <si>
    <t>"Azamat" f/x</t>
  </si>
  <si>
    <t>"Sayyodbek Turob o'g'li" f/x</t>
  </si>
  <si>
    <t>"Beshboyev Jasurbek" f/x</t>
  </si>
  <si>
    <t>"Nurbek-omad zamini" f/x</t>
  </si>
  <si>
    <t>"Agro star-invest" f/x</t>
  </si>
  <si>
    <t>"Guliston" f/x</t>
  </si>
  <si>
    <t>"Tursunboy Oynazarov" f/x</t>
  </si>
  <si>
    <t>"Otabek" f/x</t>
  </si>
  <si>
    <t>"Safarov bobo Xalilov" f/x</t>
  </si>
  <si>
    <t>"Oltin voha oltin don" f/x</t>
  </si>
  <si>
    <t>"Turon zamin bitiklari" f/x</t>
  </si>
  <si>
    <t>"Olimov Kamronbek Sherzodovich" f/x</t>
  </si>
  <si>
    <t>"Do'rmon-agro-eksport" MChJ</t>
  </si>
  <si>
    <t>Оҳангарон</t>
  </si>
  <si>
    <t>"Bekzod Sherzod fahri" f/x</t>
  </si>
  <si>
    <t>"Safiya Sultan" f/x</t>
  </si>
  <si>
    <t>Самарқанд жами</t>
  </si>
  <si>
    <t>Тошкент жами</t>
  </si>
  <si>
    <t>Респулика бўйича жами</t>
  </si>
  <si>
    <t>Янгибозор</t>
  </si>
  <si>
    <t>"Muxammad Shoxjaxon" f/x</t>
  </si>
  <si>
    <t>"Shuxrat Bog'ibek Siroj" f/x</t>
  </si>
  <si>
    <t>"Sherxon Anar Zokir" f/x</t>
  </si>
  <si>
    <t>"Bekpo'lat Nasiba" f/x</t>
  </si>
  <si>
    <t>"Dilafro'z Diyorbek" f/x</t>
  </si>
  <si>
    <t>"Abdulla-Xo'jayoz" f/x</t>
  </si>
  <si>
    <t>"Bobo Omoniyoz" f/x</t>
  </si>
  <si>
    <t>"Shoira Xafiza" f/x</t>
  </si>
  <si>
    <t>"G'aniev Rustam Ro'zmetovich" f/x</t>
  </si>
  <si>
    <t>"Zamin Oq-Oltin" f/x</t>
  </si>
  <si>
    <t>"G'afur G'ulom" f/x</t>
  </si>
  <si>
    <t>"Jo'rabek qum obod" f/x</t>
  </si>
  <si>
    <t>"Guljon Oygul Jayxun" f/x</t>
  </si>
  <si>
    <t>"Ilxom" f/x</t>
  </si>
  <si>
    <t>"Xorazm iftixori" f/x</t>
  </si>
  <si>
    <t>"Qatariq" f/x</t>
  </si>
  <si>
    <t>Шоввот</t>
  </si>
  <si>
    <t>"Qadamboy Normetov" f/x</t>
  </si>
  <si>
    <t>Оққўрғон</t>
  </si>
  <si>
    <t>"Mengli-Karim" f/x</t>
  </si>
  <si>
    <t>"Olim-Sarvar" f/x</t>
  </si>
  <si>
    <t>"Ismoil Isombek chorvasi" f/x</t>
  </si>
  <si>
    <t>"Yuldash Qurbaniyazov" f/x</t>
  </si>
  <si>
    <t>Жондор</t>
  </si>
  <si>
    <t>“Toji Qamar” f/x</t>
  </si>
  <si>
    <t>“O‘ktamov Zoxirshox Alisherovich” f/x</t>
  </si>
  <si>
    <t>“Agricultural eksports development” MChJ</t>
  </si>
  <si>
    <t>“Ixtiyor Bek zamini” f/x</t>
  </si>
  <si>
    <t>Бухоро жами</t>
  </si>
  <si>
    <t>Янгиобод</t>
  </si>
  <si>
    <t>“Yangiobod Bek cluster” MChJ</t>
  </si>
  <si>
    <t>Қоровулбозор</t>
  </si>
  <si>
    <t>Қарши</t>
  </si>
  <si>
    <t>“Ibroxim ota” f/x</t>
  </si>
  <si>
    <t>“Haydar bobo Berdimurodov” f/x</t>
  </si>
  <si>
    <t>Каттақўрғон</t>
  </si>
  <si>
    <t>“Muhammad Sayfullayev” f/x</t>
  </si>
  <si>
    <t>Янгиқўрғон</t>
  </si>
  <si>
    <t>“Ibrat sanoat servis” MChJ</t>
  </si>
  <si>
    <t>Наманган жами</t>
  </si>
  <si>
    <t>“Ohangaron Rustam agro” MChJ</t>
  </si>
  <si>
    <t>Доривор</t>
  </si>
  <si>
    <t>Хазорасп</t>
  </si>
  <si>
    <t>“O‘razmat darg‘a”  f/x</t>
  </si>
  <si>
    <t xml:space="preserve"> “Shayh bobo” f/x</t>
  </si>
  <si>
    <t>“Dilimbetov” f/x</t>
  </si>
  <si>
    <t>Шовот</t>
  </si>
  <si>
    <t>“Odil ota” f/x</t>
  </si>
  <si>
    <t>“Sharifbay Jumaniyoz bog‘i”</t>
  </si>
  <si>
    <t>“Navro‘z Shoxrux Ozodbek” f/x</t>
  </si>
  <si>
    <t>“Erka Ibraim”</t>
  </si>
  <si>
    <t>"G'alaba Sarbon nurbuloq donlari" f/x</t>
  </si>
  <si>
    <t>Данғара</t>
  </si>
  <si>
    <t>"Erkayev Nurali" f/x</t>
  </si>
  <si>
    <t>"Shoxbargul Fayzi" f/x</t>
  </si>
  <si>
    <t>"Oltin Boshoq Cho'lquvar" f/x</t>
  </si>
  <si>
    <t>"Laziz Jo'ra" f/x</t>
  </si>
  <si>
    <t>"Jamshod Jabbor" f/x</t>
  </si>
  <si>
    <t>"Sayqal-Jaxhon hosildor dalasi" f/x</t>
  </si>
  <si>
    <t>"Koson" f/x</t>
  </si>
  <si>
    <t>"Koson Sof Agro" f/x</t>
  </si>
  <si>
    <t xml:space="preserve">"Egamberdi Bobo nevarasi Yaxshmurod" f/x </t>
  </si>
  <si>
    <t>Конимех</t>
  </si>
  <si>
    <t>"Kanimex-Chordara " MChJ</t>
  </si>
  <si>
    <t>Бекобод</t>
  </si>
  <si>
    <t xml:space="preserve">"Beknazarov Doston Ishonch" fermer xo'jaligi </t>
  </si>
  <si>
    <t>Жами ажратилган субсидиялар</t>
  </si>
  <si>
    <t>Шудан</t>
  </si>
  <si>
    <t>2023йилда</t>
  </si>
  <si>
    <t>2022йилда</t>
  </si>
  <si>
    <t>Жами майдони
(гектар)</t>
  </si>
  <si>
    <t>Жами тўланган субсидия</t>
  </si>
  <si>
    <r>
      <t xml:space="preserve">Жами майдони
</t>
    </r>
    <r>
      <rPr>
        <i/>
        <sz val="13"/>
        <color theme="1"/>
        <rFont val="Times New Roman"/>
        <family val="1"/>
        <charset val="204"/>
      </rPr>
      <t>(гектар)</t>
    </r>
  </si>
  <si>
    <t xml:space="preserve">"Avazov Sherali" fermer xo'jaligi </t>
  </si>
  <si>
    <t>"Raximberdiyev Shuxrat" fermer xo'jaligi</t>
  </si>
  <si>
    <t>"Qoshnazar-Paxtakor" fermer xo'jaligi</t>
  </si>
  <si>
    <t>"Bunyodbek-Xushnedbek-Diana" fermer xo'jaligi</t>
  </si>
  <si>
    <t>"Namunali-Egamberdi-Ustoz" fermer xo'jaligi</t>
  </si>
  <si>
    <t>"Dilnura-Solijon" fermer xo'jaligi</t>
  </si>
  <si>
    <t xml:space="preserve">"Solix farzand" fermer xo'jaligi </t>
  </si>
  <si>
    <t>"Yashnobod-To'rtko'l" f/x</t>
  </si>
  <si>
    <t>Тахиатош</t>
  </si>
  <si>
    <t>"Tureev Sultamurat Biy" f/x</t>
  </si>
  <si>
    <t>"Jalayr" f/x</t>
  </si>
  <si>
    <t>"Jaxongir Durdibayev" f/x</t>
  </si>
  <si>
    <t>"Abdulla" fermer xo'jaligi</t>
  </si>
  <si>
    <t>Хўжайли</t>
  </si>
  <si>
    <t>"Nazokat" fermer xo'jaligi</t>
  </si>
  <si>
    <t>Элликқалъа</t>
  </si>
  <si>
    <t>"Burgutkal'a Saodati" fermer xo'jaligi</t>
  </si>
  <si>
    <t>"Bo'ston-50" fermer xo'jaligi</t>
  </si>
  <si>
    <t>"Shofiddin Qilich Shoxjahon" fermer xo'jaligi</t>
  </si>
  <si>
    <t>"Ne'mat Aslonobod" fermer xo'jaligi</t>
  </si>
  <si>
    <t>"Jondorlik Shuxrat Shams" f/x</t>
  </si>
  <si>
    <t>"Fayzi Baraka Normurod" f/x</t>
  </si>
  <si>
    <t>"Samarbek Jondor Chorva" f/x</t>
  </si>
  <si>
    <t>"Jondorlik Olimjon Zamini" f/x</t>
  </si>
  <si>
    <t>"Rishot Dilshod Elshod" fermer xo'jaligi</t>
  </si>
  <si>
    <t>"Azizbek Abror Hamro Shuhrat" Fermer xo'jaligi</t>
  </si>
  <si>
    <t>"Sherzod Nurzod" Fermer xo'jaligi</t>
  </si>
  <si>
    <t>"O'ktam Umar Jumayevich" fermer xo'jaligi</t>
  </si>
  <si>
    <t>"Bafo Qurbon yeri" fermer xo'jaligi</t>
  </si>
  <si>
    <t>"Bektosh Baxrom" fermer xo'jaligi</t>
  </si>
  <si>
    <t>"O'tkir Amon Majid" fermer xo'jaligi</t>
  </si>
  <si>
    <t>"To'rayev Erkin Obod yeri" fermer xo'jaligi</t>
  </si>
  <si>
    <t>Вобкент</t>
  </si>
  <si>
    <t>"Ganden Buxoro Agroklaster" fermer xo'jaligi</t>
  </si>
  <si>
    <t>Олот</t>
  </si>
  <si>
    <t xml:space="preserve">"Jo'rayev Jo'rabek Saxovati" fermer xo'jaligi </t>
  </si>
  <si>
    <t>Ромитан</t>
  </si>
  <si>
    <t xml:space="preserve">"Nurbek Azizbek Maxmud" fermer xo'jaligi </t>
  </si>
  <si>
    <t>"Kechkeldik nurli dalasi" f/x</t>
  </si>
  <si>
    <t>Нарпай</t>
  </si>
  <si>
    <t>"Qoraqir chorvasi" fermer xo'jaligi</t>
  </si>
  <si>
    <t>Янгийўл</t>
  </si>
  <si>
    <t>"Promeat" MChJ</t>
  </si>
  <si>
    <t>"Jovliyev Dilmurod Abdushukurovich" f/x</t>
  </si>
  <si>
    <t>2022йилда
2-йил 50 фоизи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</si>
</sst>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/>
    <xf numFmtId="165" fontId="1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0" fillId="0" borderId="0" xfId="0" applyNumberFormat="1"/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8"/>
  <sheetViews>
    <sheetView tabSelected="1" view="pageBreakPreview" zoomScaleNormal="100" zoomScaleSheetLayoutView="100" workbookViewId="0">
      <pane ySplit="6" topLeftCell="A150" activePane="bottomLeft" state="frozen"/>
      <selection pane="bottomLeft" activeCell="H155" sqref="H155"/>
    </sheetView>
  </sheetViews>
  <sheetFormatPr defaultRowHeight="15.75" x14ac:dyDescent="0.25"/>
  <cols>
    <col min="1" max="1" width="5.5703125" style="1" bestFit="1" customWidth="1"/>
    <col min="2" max="2" width="18.85546875" style="1" customWidth="1"/>
    <col min="3" max="3" width="14.7109375" style="1" customWidth="1"/>
    <col min="4" max="4" width="44.5703125" style="1" customWidth="1"/>
    <col min="5" max="5" width="12.85546875" style="1" bestFit="1" customWidth="1"/>
    <col min="6" max="7" width="12.85546875" style="1" customWidth="1"/>
    <col min="8" max="8" width="11.28515625" style="1" customWidth="1"/>
    <col min="9" max="9" width="13.42578125" style="1" customWidth="1"/>
    <col min="10" max="10" width="11.7109375" style="30" customWidth="1"/>
    <col min="11" max="11" width="14.28515625" style="1" customWidth="1"/>
    <col min="12" max="16384" width="9.140625" style="1"/>
  </cols>
  <sheetData>
    <row r="1" spans="1:11" ht="45.75" customHeight="1" x14ac:dyDescent="0.25">
      <c r="A1" s="72" t="s">
        <v>46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23.25" customHeight="1" thickBot="1" x14ac:dyDescent="0.3">
      <c r="A2" s="73" t="s">
        <v>4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2.75" customHeight="1" x14ac:dyDescent="0.25">
      <c r="A3" s="68" t="s">
        <v>0</v>
      </c>
      <c r="B3" s="70" t="s">
        <v>3</v>
      </c>
      <c r="C3" s="70" t="s">
        <v>6</v>
      </c>
      <c r="D3" s="70" t="s">
        <v>7</v>
      </c>
      <c r="E3" s="70" t="s">
        <v>18</v>
      </c>
      <c r="F3" s="70" t="s">
        <v>177</v>
      </c>
      <c r="G3" s="70" t="s">
        <v>176</v>
      </c>
      <c r="H3" s="76" t="s">
        <v>172</v>
      </c>
      <c r="I3" s="76"/>
      <c r="J3" s="76"/>
      <c r="K3" s="77"/>
    </row>
    <row r="4" spans="1:11" ht="14.25" customHeight="1" x14ac:dyDescent="0.25">
      <c r="A4" s="69"/>
      <c r="B4" s="71"/>
      <c r="C4" s="71"/>
      <c r="D4" s="71"/>
      <c r="E4" s="71"/>
      <c r="F4" s="71"/>
      <c r="G4" s="71"/>
      <c r="H4" s="78"/>
      <c r="I4" s="78"/>
      <c r="J4" s="78"/>
      <c r="K4" s="79"/>
    </row>
    <row r="5" spans="1:11" ht="42.75" customHeight="1" x14ac:dyDescent="0.25">
      <c r="A5" s="69"/>
      <c r="B5" s="71"/>
      <c r="C5" s="71"/>
      <c r="D5" s="71"/>
      <c r="E5" s="71"/>
      <c r="F5" s="71"/>
      <c r="G5" s="71"/>
      <c r="H5" s="74" t="s">
        <v>173</v>
      </c>
      <c r="I5" s="74"/>
      <c r="J5" s="84" t="s">
        <v>222</v>
      </c>
      <c r="K5" s="75"/>
    </row>
    <row r="6" spans="1:11" ht="60" customHeight="1" x14ac:dyDescent="0.25">
      <c r="A6" s="69"/>
      <c r="B6" s="71"/>
      <c r="C6" s="71"/>
      <c r="D6" s="71"/>
      <c r="E6" s="71"/>
      <c r="F6" s="71"/>
      <c r="G6" s="71"/>
      <c r="H6" s="37" t="s">
        <v>8</v>
      </c>
      <c r="I6" s="37" t="s">
        <v>10</v>
      </c>
      <c r="J6" s="37" t="s">
        <v>8</v>
      </c>
      <c r="K6" s="6" t="s">
        <v>10</v>
      </c>
    </row>
    <row r="7" spans="1:11" s="30" customFormat="1" ht="31.5" x14ac:dyDescent="0.25">
      <c r="A7" s="44">
        <v>1</v>
      </c>
      <c r="B7" s="14" t="s">
        <v>35</v>
      </c>
      <c r="C7" s="13" t="s">
        <v>5</v>
      </c>
      <c r="D7" s="13" t="s">
        <v>41</v>
      </c>
      <c r="E7" s="14" t="s">
        <v>51</v>
      </c>
      <c r="F7" s="11">
        <f>+H7+J7</f>
        <v>50</v>
      </c>
      <c r="G7" s="11">
        <f>+I7+K7</f>
        <v>157.5</v>
      </c>
      <c r="H7" s="11">
        <v>50</v>
      </c>
      <c r="I7" s="11">
        <v>157.5</v>
      </c>
      <c r="J7" s="11"/>
      <c r="K7" s="58"/>
    </row>
    <row r="8" spans="1:11" s="30" customFormat="1" ht="31.5" x14ac:dyDescent="0.25">
      <c r="A8" s="44">
        <f>+A7+1</f>
        <v>2</v>
      </c>
      <c r="B8" s="14" t="s">
        <v>35</v>
      </c>
      <c r="C8" s="13" t="s">
        <v>5</v>
      </c>
      <c r="D8" s="13" t="s">
        <v>127</v>
      </c>
      <c r="E8" s="14" t="s">
        <v>51</v>
      </c>
      <c r="F8" s="11">
        <f t="shared" ref="F8:F19" si="0">+H8+J8</f>
        <v>6</v>
      </c>
      <c r="G8" s="11">
        <f t="shared" ref="G8:G19" si="1">+I8+K8</f>
        <v>18.899999999999999</v>
      </c>
      <c r="H8" s="11">
        <v>6</v>
      </c>
      <c r="I8" s="11">
        <v>18.899999999999999</v>
      </c>
      <c r="J8" s="11"/>
      <c r="K8" s="58"/>
    </row>
    <row r="9" spans="1:11" s="30" customFormat="1" ht="31.5" x14ac:dyDescent="0.25">
      <c r="A9" s="44">
        <f t="shared" ref="A9:A26" si="2">+A8+1</f>
        <v>3</v>
      </c>
      <c r="B9" s="14" t="s">
        <v>35</v>
      </c>
      <c r="C9" s="13" t="s">
        <v>5</v>
      </c>
      <c r="D9" s="13" t="s">
        <v>178</v>
      </c>
      <c r="E9" s="14" t="s">
        <v>51</v>
      </c>
      <c r="F9" s="11">
        <f t="shared" si="0"/>
        <v>10</v>
      </c>
      <c r="G9" s="11">
        <f t="shared" si="1"/>
        <v>31.5</v>
      </c>
      <c r="H9" s="59"/>
      <c r="I9" s="59"/>
      <c r="J9" s="11">
        <v>10</v>
      </c>
      <c r="K9" s="58">
        <v>31.5</v>
      </c>
    </row>
    <row r="10" spans="1:11" s="30" customFormat="1" ht="31.5" x14ac:dyDescent="0.25">
      <c r="A10" s="44">
        <f t="shared" si="2"/>
        <v>4</v>
      </c>
      <c r="B10" s="14" t="s">
        <v>35</v>
      </c>
      <c r="C10" s="13" t="s">
        <v>5</v>
      </c>
      <c r="D10" s="13" t="s">
        <v>179</v>
      </c>
      <c r="E10" s="14" t="s">
        <v>51</v>
      </c>
      <c r="F10" s="11">
        <f t="shared" si="0"/>
        <v>10</v>
      </c>
      <c r="G10" s="11">
        <f t="shared" si="1"/>
        <v>31.5</v>
      </c>
      <c r="H10" s="59"/>
      <c r="I10" s="59"/>
      <c r="J10" s="11">
        <v>10</v>
      </c>
      <c r="K10" s="58">
        <v>31.5</v>
      </c>
    </row>
    <row r="11" spans="1:11" s="30" customFormat="1" ht="31.5" x14ac:dyDescent="0.25">
      <c r="A11" s="44">
        <f t="shared" si="2"/>
        <v>5</v>
      </c>
      <c r="B11" s="14" t="s">
        <v>35</v>
      </c>
      <c r="C11" s="13" t="s">
        <v>5</v>
      </c>
      <c r="D11" s="13" t="s">
        <v>190</v>
      </c>
      <c r="E11" s="14" t="s">
        <v>51</v>
      </c>
      <c r="F11" s="11">
        <f t="shared" ref="F11" si="3">+H11+J11</f>
        <v>10</v>
      </c>
      <c r="G11" s="11">
        <f t="shared" ref="G11" si="4">+I11+K11</f>
        <v>31.5</v>
      </c>
      <c r="H11" s="59"/>
      <c r="I11" s="59"/>
      <c r="J11" s="11">
        <v>10</v>
      </c>
      <c r="K11" s="58">
        <v>31.5</v>
      </c>
    </row>
    <row r="12" spans="1:11" s="30" customFormat="1" ht="31.5" x14ac:dyDescent="0.25">
      <c r="A12" s="44">
        <f t="shared" si="2"/>
        <v>6</v>
      </c>
      <c r="B12" s="14" t="s">
        <v>35</v>
      </c>
      <c r="C12" s="13" t="s">
        <v>9</v>
      </c>
      <c r="D12" s="13" t="s">
        <v>180</v>
      </c>
      <c r="E12" s="14" t="s">
        <v>51</v>
      </c>
      <c r="F12" s="11">
        <f t="shared" si="0"/>
        <v>10.5</v>
      </c>
      <c r="G12" s="11">
        <f t="shared" si="1"/>
        <v>35.4375</v>
      </c>
      <c r="H12" s="59"/>
      <c r="I12" s="59"/>
      <c r="J12" s="11">
        <v>10.5</v>
      </c>
      <c r="K12" s="58">
        <v>35.4375</v>
      </c>
    </row>
    <row r="13" spans="1:11" s="30" customFormat="1" ht="31.5" x14ac:dyDescent="0.25">
      <c r="A13" s="44">
        <f t="shared" si="2"/>
        <v>7</v>
      </c>
      <c r="B13" s="14" t="s">
        <v>35</v>
      </c>
      <c r="C13" s="13" t="s">
        <v>9</v>
      </c>
      <c r="D13" s="13" t="s">
        <v>181</v>
      </c>
      <c r="E13" s="14" t="s">
        <v>51</v>
      </c>
      <c r="F13" s="11">
        <f t="shared" si="0"/>
        <v>9.6999999999999993</v>
      </c>
      <c r="G13" s="11">
        <f t="shared" si="1"/>
        <v>32.737499999999997</v>
      </c>
      <c r="H13" s="59"/>
      <c r="I13" s="59"/>
      <c r="J13" s="11">
        <v>9.6999999999999993</v>
      </c>
      <c r="K13" s="58">
        <v>32.737499999999997</v>
      </c>
    </row>
    <row r="14" spans="1:11" s="30" customFormat="1" ht="31.5" x14ac:dyDescent="0.25">
      <c r="A14" s="44">
        <f t="shared" si="2"/>
        <v>8</v>
      </c>
      <c r="B14" s="14" t="s">
        <v>35</v>
      </c>
      <c r="C14" s="13" t="s">
        <v>9</v>
      </c>
      <c r="D14" s="13" t="s">
        <v>182</v>
      </c>
      <c r="E14" s="14" t="s">
        <v>51</v>
      </c>
      <c r="F14" s="11">
        <f t="shared" si="0"/>
        <v>8.6</v>
      </c>
      <c r="G14" s="11">
        <f t="shared" si="1"/>
        <v>29.024999999999999</v>
      </c>
      <c r="H14" s="59"/>
      <c r="I14" s="59"/>
      <c r="J14" s="11">
        <v>8.6</v>
      </c>
      <c r="K14" s="58">
        <v>29.024999999999999</v>
      </c>
    </row>
    <row r="15" spans="1:11" s="30" customFormat="1" ht="31.5" x14ac:dyDescent="0.25">
      <c r="A15" s="44">
        <f t="shared" si="2"/>
        <v>9</v>
      </c>
      <c r="B15" s="14" t="s">
        <v>35</v>
      </c>
      <c r="C15" s="13" t="s">
        <v>9</v>
      </c>
      <c r="D15" s="13" t="s">
        <v>183</v>
      </c>
      <c r="E15" s="14" t="s">
        <v>51</v>
      </c>
      <c r="F15" s="11">
        <f t="shared" si="0"/>
        <v>10</v>
      </c>
      <c r="G15" s="11">
        <f t="shared" si="1"/>
        <v>31.5</v>
      </c>
      <c r="H15" s="59"/>
      <c r="I15" s="59"/>
      <c r="J15" s="11">
        <v>10</v>
      </c>
      <c r="K15" s="58">
        <v>31.5</v>
      </c>
    </row>
    <row r="16" spans="1:11" s="30" customFormat="1" ht="31.5" x14ac:dyDescent="0.25">
      <c r="A16" s="44">
        <f t="shared" si="2"/>
        <v>10</v>
      </c>
      <c r="B16" s="14" t="s">
        <v>35</v>
      </c>
      <c r="C16" s="13" t="s">
        <v>9</v>
      </c>
      <c r="D16" s="13" t="s">
        <v>184</v>
      </c>
      <c r="E16" s="14" t="s">
        <v>51</v>
      </c>
      <c r="F16" s="11">
        <f t="shared" si="0"/>
        <v>14.2</v>
      </c>
      <c r="G16" s="11">
        <f t="shared" si="1"/>
        <v>47.924999999999997</v>
      </c>
      <c r="H16" s="59"/>
      <c r="I16" s="59"/>
      <c r="J16" s="11">
        <v>14.2</v>
      </c>
      <c r="K16" s="58">
        <v>47.924999999999997</v>
      </c>
    </row>
    <row r="17" spans="1:11" s="30" customFormat="1" ht="31.5" x14ac:dyDescent="0.25">
      <c r="A17" s="44">
        <f t="shared" si="2"/>
        <v>11</v>
      </c>
      <c r="B17" s="14" t="s">
        <v>35</v>
      </c>
      <c r="C17" s="13" t="s">
        <v>9</v>
      </c>
      <c r="D17" s="13" t="s">
        <v>185</v>
      </c>
      <c r="E17" s="14" t="s">
        <v>51</v>
      </c>
      <c r="F17" s="11">
        <f t="shared" ref="F17" si="5">+H17+J17</f>
        <v>9.58</v>
      </c>
      <c r="G17" s="11">
        <f t="shared" ref="G17" si="6">+I17+K17</f>
        <v>32.332500000000003</v>
      </c>
      <c r="H17" s="59"/>
      <c r="I17" s="59"/>
      <c r="J17" s="11">
        <v>9.58</v>
      </c>
      <c r="K17" s="58">
        <v>32.332500000000003</v>
      </c>
    </row>
    <row r="18" spans="1:11" s="26" customFormat="1" ht="31.5" x14ac:dyDescent="0.25">
      <c r="A18" s="44">
        <f t="shared" si="2"/>
        <v>12</v>
      </c>
      <c r="B18" s="32" t="s">
        <v>35</v>
      </c>
      <c r="C18" s="13" t="s">
        <v>9</v>
      </c>
      <c r="D18" s="55" t="s">
        <v>32</v>
      </c>
      <c r="E18" s="14" t="s">
        <v>51</v>
      </c>
      <c r="F18" s="11">
        <f t="shared" si="0"/>
        <v>13.7</v>
      </c>
      <c r="G18" s="11">
        <f t="shared" si="1"/>
        <v>46.237499999999997</v>
      </c>
      <c r="H18" s="11">
        <v>13.7</v>
      </c>
      <c r="I18" s="11">
        <v>46.237499999999997</v>
      </c>
      <c r="J18" s="42"/>
      <c r="K18" s="60"/>
    </row>
    <row r="19" spans="1:11" s="26" customFormat="1" ht="31.5" x14ac:dyDescent="0.25">
      <c r="A19" s="44">
        <f t="shared" si="2"/>
        <v>13</v>
      </c>
      <c r="B19" s="32" t="s">
        <v>35</v>
      </c>
      <c r="C19" s="13" t="s">
        <v>9</v>
      </c>
      <c r="D19" s="55" t="s">
        <v>33</v>
      </c>
      <c r="E19" s="14" t="s">
        <v>51</v>
      </c>
      <c r="F19" s="11">
        <f t="shared" si="0"/>
        <v>14</v>
      </c>
      <c r="G19" s="11">
        <f t="shared" si="1"/>
        <v>47.25</v>
      </c>
      <c r="H19" s="11">
        <v>14</v>
      </c>
      <c r="I19" s="11">
        <v>47.25</v>
      </c>
      <c r="J19" s="42"/>
      <c r="K19" s="60"/>
    </row>
    <row r="20" spans="1:11" s="26" customFormat="1" ht="31.5" x14ac:dyDescent="0.25">
      <c r="A20" s="44">
        <f t="shared" si="2"/>
        <v>14</v>
      </c>
      <c r="B20" s="32" t="s">
        <v>35</v>
      </c>
      <c r="C20" s="13" t="s">
        <v>9</v>
      </c>
      <c r="D20" s="55" t="s">
        <v>42</v>
      </c>
      <c r="E20" s="14" t="s">
        <v>51</v>
      </c>
      <c r="F20" s="11">
        <f t="shared" ref="F20:F106" si="7">+H20+J20</f>
        <v>6.7</v>
      </c>
      <c r="G20" s="11">
        <f t="shared" ref="G20:G106" si="8">+I20+K20</f>
        <v>23.215499999999999</v>
      </c>
      <c r="H20" s="11">
        <v>6.7</v>
      </c>
      <c r="I20" s="11">
        <v>23.215499999999999</v>
      </c>
      <c r="J20" s="42"/>
      <c r="K20" s="60"/>
    </row>
    <row r="21" spans="1:11" s="26" customFormat="1" ht="31.5" x14ac:dyDescent="0.25">
      <c r="A21" s="44">
        <f t="shared" si="2"/>
        <v>15</v>
      </c>
      <c r="B21" s="32" t="s">
        <v>35</v>
      </c>
      <c r="C21" s="13" t="s">
        <v>186</v>
      </c>
      <c r="D21" s="55" t="s">
        <v>187</v>
      </c>
      <c r="E21" s="14" t="s">
        <v>51</v>
      </c>
      <c r="F21" s="11">
        <f t="shared" ref="F21:F23" si="9">+H21+J21</f>
        <v>25.91</v>
      </c>
      <c r="G21" s="11">
        <f t="shared" ref="G21:G23" si="10">+I21+K21</f>
        <v>81.616500000000002</v>
      </c>
      <c r="H21" s="11"/>
      <c r="I21" s="11"/>
      <c r="J21" s="42">
        <v>25.91</v>
      </c>
      <c r="K21" s="60">
        <v>81.616500000000002</v>
      </c>
    </row>
    <row r="22" spans="1:11" s="26" customFormat="1" ht="31.5" x14ac:dyDescent="0.25">
      <c r="A22" s="44">
        <f t="shared" si="2"/>
        <v>16</v>
      </c>
      <c r="B22" s="32" t="s">
        <v>35</v>
      </c>
      <c r="C22" s="13" t="s">
        <v>186</v>
      </c>
      <c r="D22" s="55" t="s">
        <v>188</v>
      </c>
      <c r="E22" s="14" t="s">
        <v>51</v>
      </c>
      <c r="F22" s="11">
        <f t="shared" si="9"/>
        <v>27.88</v>
      </c>
      <c r="G22" s="11">
        <f t="shared" si="10"/>
        <v>87.822000000000003</v>
      </c>
      <c r="H22" s="11"/>
      <c r="I22" s="11"/>
      <c r="J22" s="42">
        <v>27.88</v>
      </c>
      <c r="K22" s="60">
        <v>87.822000000000003</v>
      </c>
    </row>
    <row r="23" spans="1:11" s="26" customFormat="1" ht="31.5" x14ac:dyDescent="0.25">
      <c r="A23" s="44">
        <f t="shared" si="2"/>
        <v>17</v>
      </c>
      <c r="B23" s="32" t="s">
        <v>35</v>
      </c>
      <c r="C23" s="13" t="s">
        <v>186</v>
      </c>
      <c r="D23" s="55" t="s">
        <v>189</v>
      </c>
      <c r="E23" s="14" t="s">
        <v>51</v>
      </c>
      <c r="F23" s="11">
        <f t="shared" si="9"/>
        <v>9.6199999999999992</v>
      </c>
      <c r="G23" s="11">
        <f t="shared" si="10"/>
        <v>30.303000000000001</v>
      </c>
      <c r="H23" s="11"/>
      <c r="I23" s="11"/>
      <c r="J23" s="42">
        <v>9.6199999999999992</v>
      </c>
      <c r="K23" s="60">
        <v>30.303000000000001</v>
      </c>
    </row>
    <row r="24" spans="1:11" s="26" customFormat="1" ht="31.5" x14ac:dyDescent="0.25">
      <c r="A24" s="44">
        <f t="shared" si="2"/>
        <v>18</v>
      </c>
      <c r="B24" s="32" t="s">
        <v>35</v>
      </c>
      <c r="C24" s="13" t="s">
        <v>191</v>
      </c>
      <c r="D24" s="55" t="s">
        <v>192</v>
      </c>
      <c r="E24" s="14" t="s">
        <v>51</v>
      </c>
      <c r="F24" s="11">
        <f t="shared" ref="F24:F26" si="11">+H24+J24</f>
        <v>6</v>
      </c>
      <c r="G24" s="11">
        <f t="shared" ref="G24:G26" si="12">+I24+K24</f>
        <v>23.49</v>
      </c>
      <c r="H24" s="11"/>
      <c r="I24" s="11"/>
      <c r="J24" s="42">
        <v>6</v>
      </c>
      <c r="K24" s="60">
        <v>23.49</v>
      </c>
    </row>
    <row r="25" spans="1:11" s="26" customFormat="1" ht="31.5" x14ac:dyDescent="0.25">
      <c r="A25" s="44">
        <f t="shared" si="2"/>
        <v>19</v>
      </c>
      <c r="B25" s="32" t="s">
        <v>35</v>
      </c>
      <c r="C25" s="13" t="s">
        <v>193</v>
      </c>
      <c r="D25" s="55" t="s">
        <v>194</v>
      </c>
      <c r="E25" s="14" t="s">
        <v>51</v>
      </c>
      <c r="F25" s="11">
        <f t="shared" si="11"/>
        <v>8.5</v>
      </c>
      <c r="G25" s="11">
        <f t="shared" si="12"/>
        <v>26.774999999999999</v>
      </c>
      <c r="H25" s="11"/>
      <c r="I25" s="11"/>
      <c r="J25" s="42">
        <v>8.5</v>
      </c>
      <c r="K25" s="60">
        <v>26.774999999999999</v>
      </c>
    </row>
    <row r="26" spans="1:11" s="26" customFormat="1" ht="31.5" x14ac:dyDescent="0.25">
      <c r="A26" s="44">
        <f t="shared" si="2"/>
        <v>20</v>
      </c>
      <c r="B26" s="32" t="s">
        <v>35</v>
      </c>
      <c r="C26" s="13" t="s">
        <v>193</v>
      </c>
      <c r="D26" s="55" t="s">
        <v>195</v>
      </c>
      <c r="E26" s="14" t="s">
        <v>51</v>
      </c>
      <c r="F26" s="11">
        <f t="shared" si="11"/>
        <v>10</v>
      </c>
      <c r="G26" s="11">
        <f t="shared" si="12"/>
        <v>31.5</v>
      </c>
      <c r="H26" s="11"/>
      <c r="I26" s="11"/>
      <c r="J26" s="42">
        <v>10</v>
      </c>
      <c r="K26" s="60">
        <v>31.5</v>
      </c>
    </row>
    <row r="27" spans="1:11" s="30" customFormat="1" x14ac:dyDescent="0.25">
      <c r="A27" s="45">
        <f>+A26</f>
        <v>20</v>
      </c>
      <c r="B27" s="65" t="s">
        <v>26</v>
      </c>
      <c r="C27" s="65"/>
      <c r="D27" s="65"/>
      <c r="E27" s="65"/>
      <c r="F27" s="41">
        <f t="shared" ref="F27:K27" si="13">+SUM(F7:F26)</f>
        <v>270.89</v>
      </c>
      <c r="G27" s="41">
        <f t="shared" si="13"/>
        <v>878.06699999999989</v>
      </c>
      <c r="H27" s="41">
        <f t="shared" si="13"/>
        <v>90.4</v>
      </c>
      <c r="I27" s="41">
        <f t="shared" si="13"/>
        <v>293.10300000000001</v>
      </c>
      <c r="J27" s="41">
        <f t="shared" si="13"/>
        <v>180.49</v>
      </c>
      <c r="K27" s="41">
        <f t="shared" si="13"/>
        <v>584.96399999999994</v>
      </c>
    </row>
    <row r="28" spans="1:11" s="30" customFormat="1" x14ac:dyDescent="0.25">
      <c r="A28" s="56">
        <v>1</v>
      </c>
      <c r="B28" s="32" t="s">
        <v>16</v>
      </c>
      <c r="C28" s="13" t="s">
        <v>16</v>
      </c>
      <c r="D28" s="13" t="s">
        <v>205</v>
      </c>
      <c r="E28" s="14" t="s">
        <v>51</v>
      </c>
      <c r="F28" s="11">
        <f t="shared" ref="F28:F35" si="14">+H28+J28</f>
        <v>5</v>
      </c>
      <c r="G28" s="11">
        <f t="shared" ref="G28:G35" si="15">+I28+K28</f>
        <v>12</v>
      </c>
      <c r="H28" s="41"/>
      <c r="I28" s="41"/>
      <c r="J28" s="42">
        <v>5</v>
      </c>
      <c r="K28" s="61">
        <v>12</v>
      </c>
    </row>
    <row r="29" spans="1:11" s="30" customFormat="1" x14ac:dyDescent="0.25">
      <c r="A29" s="56">
        <f>+A28+1</f>
        <v>2</v>
      </c>
      <c r="B29" s="32" t="s">
        <v>16</v>
      </c>
      <c r="C29" s="13" t="s">
        <v>16</v>
      </c>
      <c r="D29" s="13" t="s">
        <v>206</v>
      </c>
      <c r="E29" s="14" t="s">
        <v>51</v>
      </c>
      <c r="F29" s="11">
        <f t="shared" si="14"/>
        <v>3.5</v>
      </c>
      <c r="G29" s="11">
        <f t="shared" si="15"/>
        <v>8.4</v>
      </c>
      <c r="H29" s="41"/>
      <c r="I29" s="41"/>
      <c r="J29" s="42">
        <v>3.5</v>
      </c>
      <c r="K29" s="61">
        <v>8.4</v>
      </c>
    </row>
    <row r="30" spans="1:11" s="30" customFormat="1" x14ac:dyDescent="0.25">
      <c r="A30" s="56">
        <f t="shared" ref="A30:A51" si="16">+A29+1</f>
        <v>3</v>
      </c>
      <c r="B30" s="32" t="s">
        <v>16</v>
      </c>
      <c r="C30" s="13" t="s">
        <v>16</v>
      </c>
      <c r="D30" s="13" t="s">
        <v>207</v>
      </c>
      <c r="E30" s="14" t="s">
        <v>51</v>
      </c>
      <c r="F30" s="11">
        <f t="shared" si="14"/>
        <v>15.93</v>
      </c>
      <c r="G30" s="11">
        <f t="shared" si="15"/>
        <v>36</v>
      </c>
      <c r="H30" s="41"/>
      <c r="I30" s="41"/>
      <c r="J30" s="42">
        <v>15.93</v>
      </c>
      <c r="K30" s="61">
        <v>36</v>
      </c>
    </row>
    <row r="31" spans="1:11" s="30" customFormat="1" x14ac:dyDescent="0.25">
      <c r="A31" s="56">
        <f t="shared" si="16"/>
        <v>4</v>
      </c>
      <c r="B31" s="32" t="s">
        <v>16</v>
      </c>
      <c r="C31" s="13" t="s">
        <v>16</v>
      </c>
      <c r="D31" s="13" t="s">
        <v>208</v>
      </c>
      <c r="E31" s="14" t="s">
        <v>51</v>
      </c>
      <c r="F31" s="11">
        <f t="shared" si="14"/>
        <v>7.4</v>
      </c>
      <c r="G31" s="11">
        <f t="shared" si="15"/>
        <v>17.760000000000002</v>
      </c>
      <c r="H31" s="41"/>
      <c r="I31" s="41"/>
      <c r="J31" s="42">
        <v>7.4</v>
      </c>
      <c r="K31" s="61">
        <v>17.760000000000002</v>
      </c>
    </row>
    <row r="32" spans="1:11" s="30" customFormat="1" x14ac:dyDescent="0.25">
      <c r="A32" s="56">
        <f t="shared" si="16"/>
        <v>5</v>
      </c>
      <c r="B32" s="32" t="s">
        <v>16</v>
      </c>
      <c r="C32" s="13" t="s">
        <v>16</v>
      </c>
      <c r="D32" s="13" t="s">
        <v>209</v>
      </c>
      <c r="E32" s="14" t="s">
        <v>51</v>
      </c>
      <c r="F32" s="11">
        <f t="shared" si="14"/>
        <v>7.05</v>
      </c>
      <c r="G32" s="11">
        <f t="shared" si="15"/>
        <v>16.8</v>
      </c>
      <c r="H32" s="41"/>
      <c r="I32" s="41"/>
      <c r="J32" s="42">
        <v>7.05</v>
      </c>
      <c r="K32" s="61">
        <v>16.8</v>
      </c>
    </row>
    <row r="33" spans="1:11" s="30" customFormat="1" x14ac:dyDescent="0.25">
      <c r="A33" s="56">
        <f t="shared" si="16"/>
        <v>6</v>
      </c>
      <c r="B33" s="32" t="s">
        <v>16</v>
      </c>
      <c r="C33" s="13" t="s">
        <v>210</v>
      </c>
      <c r="D33" s="13" t="s">
        <v>211</v>
      </c>
      <c r="E33" s="14" t="s">
        <v>51</v>
      </c>
      <c r="F33" s="11">
        <f t="shared" si="14"/>
        <v>10.65</v>
      </c>
      <c r="G33" s="11">
        <f t="shared" si="15"/>
        <v>34.08</v>
      </c>
      <c r="H33" s="41"/>
      <c r="I33" s="41"/>
      <c r="J33" s="42">
        <v>10.65</v>
      </c>
      <c r="K33" s="61">
        <v>34.08</v>
      </c>
    </row>
    <row r="34" spans="1:11" s="30" customFormat="1" x14ac:dyDescent="0.25">
      <c r="A34" s="56">
        <f t="shared" si="16"/>
        <v>7</v>
      </c>
      <c r="B34" s="32" t="s">
        <v>16</v>
      </c>
      <c r="C34" s="13" t="s">
        <v>212</v>
      </c>
      <c r="D34" s="13" t="s">
        <v>213</v>
      </c>
      <c r="E34" s="14" t="s">
        <v>51</v>
      </c>
      <c r="F34" s="11">
        <f t="shared" si="14"/>
        <v>13</v>
      </c>
      <c r="G34" s="11">
        <f t="shared" si="15"/>
        <v>41.6</v>
      </c>
      <c r="H34" s="41"/>
      <c r="I34" s="41"/>
      <c r="J34" s="42">
        <v>13</v>
      </c>
      <c r="K34" s="61">
        <v>41.6</v>
      </c>
    </row>
    <row r="35" spans="1:11" s="30" customFormat="1" x14ac:dyDescent="0.25">
      <c r="A35" s="56">
        <f t="shared" si="16"/>
        <v>8</v>
      </c>
      <c r="B35" s="32" t="s">
        <v>16</v>
      </c>
      <c r="C35" s="13" t="s">
        <v>214</v>
      </c>
      <c r="D35" s="13" t="s">
        <v>215</v>
      </c>
      <c r="E35" s="14" t="s">
        <v>51</v>
      </c>
      <c r="F35" s="11">
        <f t="shared" si="14"/>
        <v>10.199999999999999</v>
      </c>
      <c r="G35" s="11">
        <f t="shared" si="15"/>
        <v>24.48</v>
      </c>
      <c r="H35" s="41"/>
      <c r="I35" s="41"/>
      <c r="J35" s="42">
        <v>10.199999999999999</v>
      </c>
      <c r="K35" s="61">
        <v>24.48</v>
      </c>
    </row>
    <row r="36" spans="1:11" s="26" customFormat="1" x14ac:dyDescent="0.25">
      <c r="A36" s="56">
        <f t="shared" si="16"/>
        <v>9</v>
      </c>
      <c r="B36" s="32" t="s">
        <v>16</v>
      </c>
      <c r="C36" s="13" t="s">
        <v>128</v>
      </c>
      <c r="D36" s="54" t="s">
        <v>129</v>
      </c>
      <c r="E36" s="14" t="s">
        <v>51</v>
      </c>
      <c r="F36" s="11">
        <f t="shared" si="7"/>
        <v>8</v>
      </c>
      <c r="G36" s="11">
        <f t="shared" si="8"/>
        <v>24</v>
      </c>
      <c r="H36" s="11"/>
      <c r="I36" s="11"/>
      <c r="J36" s="42">
        <v>8</v>
      </c>
      <c r="K36" s="60">
        <v>24</v>
      </c>
    </row>
    <row r="37" spans="1:11" s="26" customFormat="1" x14ac:dyDescent="0.25">
      <c r="A37" s="56">
        <f t="shared" si="16"/>
        <v>10</v>
      </c>
      <c r="B37" s="32" t="s">
        <v>16</v>
      </c>
      <c r="C37" s="13" t="s">
        <v>128</v>
      </c>
      <c r="D37" s="54" t="s">
        <v>130</v>
      </c>
      <c r="E37" s="14" t="s">
        <v>51</v>
      </c>
      <c r="F37" s="11">
        <f t="shared" si="7"/>
        <v>11.6</v>
      </c>
      <c r="G37" s="11">
        <f t="shared" si="8"/>
        <v>34.799999999999997</v>
      </c>
      <c r="H37" s="11"/>
      <c r="I37" s="11"/>
      <c r="J37" s="42">
        <v>11.6</v>
      </c>
      <c r="K37" s="60">
        <v>34.799999999999997</v>
      </c>
    </row>
    <row r="38" spans="1:11" s="26" customFormat="1" x14ac:dyDescent="0.25">
      <c r="A38" s="56">
        <f t="shared" si="16"/>
        <v>11</v>
      </c>
      <c r="B38" s="32" t="s">
        <v>16</v>
      </c>
      <c r="C38" s="13" t="s">
        <v>128</v>
      </c>
      <c r="D38" s="54" t="s">
        <v>132</v>
      </c>
      <c r="E38" s="14" t="s">
        <v>51</v>
      </c>
      <c r="F38" s="11">
        <f t="shared" si="7"/>
        <v>9</v>
      </c>
      <c r="G38" s="11">
        <f t="shared" si="8"/>
        <v>21.6</v>
      </c>
      <c r="H38" s="11">
        <v>9</v>
      </c>
      <c r="I38" s="11">
        <v>21.6</v>
      </c>
      <c r="J38" s="42"/>
      <c r="K38" s="60"/>
    </row>
    <row r="39" spans="1:11" s="26" customFormat="1" x14ac:dyDescent="0.25">
      <c r="A39" s="56">
        <f t="shared" si="16"/>
        <v>12</v>
      </c>
      <c r="B39" s="32" t="s">
        <v>16</v>
      </c>
      <c r="C39" s="13" t="s">
        <v>128</v>
      </c>
      <c r="D39" s="54" t="s">
        <v>161</v>
      </c>
      <c r="E39" s="14" t="s">
        <v>51</v>
      </c>
      <c r="F39" s="11">
        <f t="shared" si="7"/>
        <v>9.4</v>
      </c>
      <c r="G39" s="11">
        <f t="shared" si="8"/>
        <v>28.2</v>
      </c>
      <c r="H39" s="11"/>
      <c r="I39" s="11"/>
      <c r="J39" s="42">
        <v>9.4</v>
      </c>
      <c r="K39" s="60">
        <v>28.2</v>
      </c>
    </row>
    <row r="40" spans="1:11" s="26" customFormat="1" x14ac:dyDescent="0.25">
      <c r="A40" s="56">
        <f t="shared" si="16"/>
        <v>13</v>
      </c>
      <c r="B40" s="32" t="s">
        <v>16</v>
      </c>
      <c r="C40" s="13" t="s">
        <v>128</v>
      </c>
      <c r="D40" s="54" t="s">
        <v>162</v>
      </c>
      <c r="E40" s="14" t="s">
        <v>51</v>
      </c>
      <c r="F40" s="11">
        <f t="shared" si="7"/>
        <v>10</v>
      </c>
      <c r="G40" s="11">
        <f t="shared" si="8"/>
        <v>34</v>
      </c>
      <c r="H40" s="11"/>
      <c r="I40" s="11"/>
      <c r="J40" s="42">
        <v>10</v>
      </c>
      <c r="K40" s="60">
        <v>34</v>
      </c>
    </row>
    <row r="41" spans="1:11" s="26" customFormat="1" x14ac:dyDescent="0.25">
      <c r="A41" s="56">
        <f t="shared" si="16"/>
        <v>14</v>
      </c>
      <c r="B41" s="32" t="s">
        <v>16</v>
      </c>
      <c r="C41" s="13" t="s">
        <v>128</v>
      </c>
      <c r="D41" s="54" t="s">
        <v>196</v>
      </c>
      <c r="E41" s="14" t="s">
        <v>51</v>
      </c>
      <c r="F41" s="11">
        <f t="shared" ref="F41:F42" si="17">+H41+J41</f>
        <v>11</v>
      </c>
      <c r="G41" s="11">
        <f t="shared" ref="G41:G42" si="18">+I41+K41</f>
        <v>37.4</v>
      </c>
      <c r="H41" s="11"/>
      <c r="I41" s="11"/>
      <c r="J41" s="42">
        <v>11</v>
      </c>
      <c r="K41" s="60">
        <v>37.4</v>
      </c>
    </row>
    <row r="42" spans="1:11" s="26" customFormat="1" x14ac:dyDescent="0.25">
      <c r="A42" s="56">
        <f t="shared" si="16"/>
        <v>15</v>
      </c>
      <c r="B42" s="32" t="s">
        <v>16</v>
      </c>
      <c r="C42" s="13" t="s">
        <v>128</v>
      </c>
      <c r="D42" s="54" t="s">
        <v>197</v>
      </c>
      <c r="E42" s="14" t="s">
        <v>51</v>
      </c>
      <c r="F42" s="11">
        <f t="shared" si="17"/>
        <v>10.99</v>
      </c>
      <c r="G42" s="11">
        <f t="shared" si="18"/>
        <v>32.97</v>
      </c>
      <c r="H42" s="11"/>
      <c r="I42" s="11"/>
      <c r="J42" s="42">
        <v>10.99</v>
      </c>
      <c r="K42" s="60">
        <v>32.97</v>
      </c>
    </row>
    <row r="43" spans="1:11" s="26" customFormat="1" x14ac:dyDescent="0.25">
      <c r="A43" s="56">
        <f t="shared" si="16"/>
        <v>16</v>
      </c>
      <c r="B43" s="32" t="s">
        <v>16</v>
      </c>
      <c r="C43" s="13" t="s">
        <v>128</v>
      </c>
      <c r="D43" s="54" t="s">
        <v>198</v>
      </c>
      <c r="E43" s="14" t="s">
        <v>51</v>
      </c>
      <c r="F43" s="11">
        <f t="shared" ref="F43:F46" si="19">+H43+J43</f>
        <v>9.5500000000000007</v>
      </c>
      <c r="G43" s="11">
        <f t="shared" ref="G43:G46" si="20">+I43+K43</f>
        <v>32.47</v>
      </c>
      <c r="H43" s="11"/>
      <c r="I43" s="11"/>
      <c r="J43" s="42">
        <v>9.5500000000000007</v>
      </c>
      <c r="K43" s="60">
        <v>32.47</v>
      </c>
    </row>
    <row r="44" spans="1:11" s="26" customFormat="1" x14ac:dyDescent="0.25">
      <c r="A44" s="56">
        <f t="shared" si="16"/>
        <v>17</v>
      </c>
      <c r="B44" s="32" t="s">
        <v>16</v>
      </c>
      <c r="C44" s="13" t="s">
        <v>128</v>
      </c>
      <c r="D44" s="54" t="s">
        <v>199</v>
      </c>
      <c r="E44" s="14" t="s">
        <v>51</v>
      </c>
      <c r="F44" s="11">
        <f t="shared" si="19"/>
        <v>8.77</v>
      </c>
      <c r="G44" s="11">
        <f t="shared" si="20"/>
        <v>26.31</v>
      </c>
      <c r="H44" s="11"/>
      <c r="I44" s="11"/>
      <c r="J44" s="42">
        <v>8.77</v>
      </c>
      <c r="K44" s="60">
        <v>26.31</v>
      </c>
    </row>
    <row r="45" spans="1:11" s="26" customFormat="1" x14ac:dyDescent="0.25">
      <c r="A45" s="56">
        <f t="shared" si="16"/>
        <v>18</v>
      </c>
      <c r="B45" s="32" t="s">
        <v>16</v>
      </c>
      <c r="C45" s="13" t="s">
        <v>128</v>
      </c>
      <c r="D45" s="54" t="s">
        <v>200</v>
      </c>
      <c r="E45" s="14" t="s">
        <v>51</v>
      </c>
      <c r="F45" s="11">
        <f t="shared" si="19"/>
        <v>10</v>
      </c>
      <c r="G45" s="11">
        <f t="shared" si="20"/>
        <v>30</v>
      </c>
      <c r="H45" s="11"/>
      <c r="I45" s="11"/>
      <c r="J45" s="42">
        <v>10</v>
      </c>
      <c r="K45" s="60">
        <v>30</v>
      </c>
    </row>
    <row r="46" spans="1:11" s="26" customFormat="1" x14ac:dyDescent="0.25">
      <c r="A46" s="56">
        <f t="shared" si="16"/>
        <v>19</v>
      </c>
      <c r="B46" s="32" t="s">
        <v>16</v>
      </c>
      <c r="C46" s="13" t="s">
        <v>128</v>
      </c>
      <c r="D46" s="54" t="s">
        <v>201</v>
      </c>
      <c r="E46" s="14" t="s">
        <v>51</v>
      </c>
      <c r="F46" s="11">
        <f t="shared" si="19"/>
        <v>10</v>
      </c>
      <c r="G46" s="11">
        <f t="shared" si="20"/>
        <v>30</v>
      </c>
      <c r="H46" s="11"/>
      <c r="I46" s="11"/>
      <c r="J46" s="42">
        <v>10</v>
      </c>
      <c r="K46" s="60">
        <v>30</v>
      </c>
    </row>
    <row r="47" spans="1:11" s="26" customFormat="1" x14ac:dyDescent="0.25">
      <c r="A47" s="56">
        <f t="shared" si="16"/>
        <v>20</v>
      </c>
      <c r="B47" s="32" t="s">
        <v>16</v>
      </c>
      <c r="C47" s="13" t="s">
        <v>128</v>
      </c>
      <c r="D47" s="54" t="s">
        <v>202</v>
      </c>
      <c r="E47" s="14" t="s">
        <v>51</v>
      </c>
      <c r="F47" s="11">
        <f t="shared" ref="F47:F49" si="21">+H47+J47</f>
        <v>14</v>
      </c>
      <c r="G47" s="11">
        <f t="shared" ref="G47:G49" si="22">+I47+K47</f>
        <v>42</v>
      </c>
      <c r="H47" s="11"/>
      <c r="I47" s="11"/>
      <c r="J47" s="42">
        <v>14</v>
      </c>
      <c r="K47" s="60">
        <v>42</v>
      </c>
    </row>
    <row r="48" spans="1:11" s="26" customFormat="1" x14ac:dyDescent="0.25">
      <c r="A48" s="56">
        <f t="shared" si="16"/>
        <v>21</v>
      </c>
      <c r="B48" s="32" t="s">
        <v>16</v>
      </c>
      <c r="C48" s="13" t="s">
        <v>128</v>
      </c>
      <c r="D48" s="54" t="s">
        <v>203</v>
      </c>
      <c r="E48" s="14" t="s">
        <v>51</v>
      </c>
      <c r="F48" s="11">
        <f t="shared" si="21"/>
        <v>11.25</v>
      </c>
      <c r="G48" s="11">
        <f t="shared" si="22"/>
        <v>33.75</v>
      </c>
      <c r="H48" s="11"/>
      <c r="I48" s="11"/>
      <c r="J48" s="42">
        <v>11.25</v>
      </c>
      <c r="K48" s="60">
        <v>33.75</v>
      </c>
    </row>
    <row r="49" spans="1:11" s="26" customFormat="1" x14ac:dyDescent="0.25">
      <c r="A49" s="56">
        <f t="shared" si="16"/>
        <v>22</v>
      </c>
      <c r="B49" s="32" t="s">
        <v>16</v>
      </c>
      <c r="C49" s="13" t="s">
        <v>128</v>
      </c>
      <c r="D49" s="54" t="s">
        <v>204</v>
      </c>
      <c r="E49" s="14" t="s">
        <v>51</v>
      </c>
      <c r="F49" s="11">
        <f t="shared" si="21"/>
        <v>11</v>
      </c>
      <c r="G49" s="11">
        <f t="shared" si="22"/>
        <v>33</v>
      </c>
      <c r="H49" s="11"/>
      <c r="I49" s="11"/>
      <c r="J49" s="42">
        <v>11</v>
      </c>
      <c r="K49" s="60">
        <v>33</v>
      </c>
    </row>
    <row r="50" spans="1:11" s="26" customFormat="1" ht="24.75" customHeight="1" x14ac:dyDescent="0.25">
      <c r="A50" s="56">
        <f t="shared" si="16"/>
        <v>23</v>
      </c>
      <c r="B50" s="32" t="s">
        <v>16</v>
      </c>
      <c r="C50" s="13" t="s">
        <v>136</v>
      </c>
      <c r="D50" s="55" t="s">
        <v>131</v>
      </c>
      <c r="E50" s="14" t="s">
        <v>51</v>
      </c>
      <c r="F50" s="11">
        <v>172.19</v>
      </c>
      <c r="G50" s="11">
        <v>495.90719999999999</v>
      </c>
      <c r="H50" s="11">
        <v>172.19</v>
      </c>
      <c r="I50" s="11">
        <v>495.90719999999999</v>
      </c>
      <c r="J50" s="42"/>
      <c r="K50" s="60"/>
    </row>
    <row r="51" spans="1:11" s="26" customFormat="1" ht="24.75" customHeight="1" x14ac:dyDescent="0.25">
      <c r="A51" s="56">
        <f t="shared" si="16"/>
        <v>24</v>
      </c>
      <c r="B51" s="32" t="s">
        <v>16</v>
      </c>
      <c r="C51" s="13" t="s">
        <v>136</v>
      </c>
      <c r="D51" s="64" t="s">
        <v>160</v>
      </c>
      <c r="E51" s="14" t="s">
        <v>51</v>
      </c>
      <c r="F51" s="11">
        <f t="shared" si="7"/>
        <v>57.4</v>
      </c>
      <c r="G51" s="11">
        <f t="shared" si="8"/>
        <v>120.54</v>
      </c>
      <c r="H51" s="11"/>
      <c r="I51" s="11"/>
      <c r="J51" s="42">
        <v>57.4</v>
      </c>
      <c r="K51" s="60">
        <v>120.54</v>
      </c>
    </row>
    <row r="52" spans="1:11" s="29" customFormat="1" ht="20.25" customHeight="1" x14ac:dyDescent="0.25">
      <c r="A52" s="45">
        <f>+A51</f>
        <v>24</v>
      </c>
      <c r="B52" s="65" t="s">
        <v>133</v>
      </c>
      <c r="C52" s="65"/>
      <c r="D52" s="65"/>
      <c r="E52" s="65"/>
      <c r="F52" s="41">
        <f t="shared" ref="F52:K52" si="23">+SUM(F28:F51)</f>
        <v>446.88</v>
      </c>
      <c r="G52" s="41">
        <f t="shared" si="23"/>
        <v>1248.0672</v>
      </c>
      <c r="H52" s="41">
        <f t="shared" si="23"/>
        <v>181.19</v>
      </c>
      <c r="I52" s="41">
        <f t="shared" si="23"/>
        <v>517.50720000000001</v>
      </c>
      <c r="J52" s="41">
        <f t="shared" si="23"/>
        <v>265.69</v>
      </c>
      <c r="K52" s="41">
        <f t="shared" si="23"/>
        <v>730.56</v>
      </c>
    </row>
    <row r="53" spans="1:11" s="30" customFormat="1" ht="25.5" customHeight="1" x14ac:dyDescent="0.25">
      <c r="A53" s="46">
        <v>1</v>
      </c>
      <c r="B53" s="32" t="s">
        <v>14</v>
      </c>
      <c r="C53" s="13" t="s">
        <v>36</v>
      </c>
      <c r="D53" s="55" t="s">
        <v>37</v>
      </c>
      <c r="E53" s="14" t="s">
        <v>51</v>
      </c>
      <c r="F53" s="11">
        <f t="shared" si="7"/>
        <v>50</v>
      </c>
      <c r="G53" s="11">
        <f t="shared" si="8"/>
        <v>90</v>
      </c>
      <c r="H53" s="11">
        <v>50</v>
      </c>
      <c r="I53" s="11">
        <v>90</v>
      </c>
      <c r="J53" s="42"/>
      <c r="K53" s="60"/>
    </row>
    <row r="54" spans="1:11" s="26" customFormat="1" ht="25.5" customHeight="1" x14ac:dyDescent="0.25">
      <c r="A54" s="46">
        <f>+A53+1</f>
        <v>2</v>
      </c>
      <c r="B54" s="32" t="s">
        <v>14</v>
      </c>
      <c r="C54" s="13" t="s">
        <v>36</v>
      </c>
      <c r="D54" s="55" t="s">
        <v>163</v>
      </c>
      <c r="E54" s="14" t="s">
        <v>55</v>
      </c>
      <c r="F54" s="11">
        <f t="shared" si="7"/>
        <v>10</v>
      </c>
      <c r="G54" s="11">
        <f t="shared" si="8"/>
        <v>36</v>
      </c>
      <c r="H54" s="11">
        <v>10</v>
      </c>
      <c r="I54" s="11">
        <v>36</v>
      </c>
      <c r="J54" s="42"/>
      <c r="K54" s="60"/>
    </row>
    <row r="55" spans="1:11" s="26" customFormat="1" ht="25.5" customHeight="1" x14ac:dyDescent="0.25">
      <c r="A55" s="44">
        <f>+A54+1</f>
        <v>3</v>
      </c>
      <c r="B55" s="32" t="s">
        <v>14</v>
      </c>
      <c r="C55" s="13" t="s">
        <v>134</v>
      </c>
      <c r="D55" s="55" t="s">
        <v>135</v>
      </c>
      <c r="E55" s="14" t="s">
        <v>51</v>
      </c>
      <c r="F55" s="11">
        <f t="shared" si="7"/>
        <v>70</v>
      </c>
      <c r="G55" s="11">
        <f t="shared" si="8"/>
        <v>308</v>
      </c>
      <c r="H55" s="11">
        <v>70</v>
      </c>
      <c r="I55" s="11">
        <v>308</v>
      </c>
      <c r="J55" s="42"/>
      <c r="K55" s="60"/>
    </row>
    <row r="56" spans="1:11" s="29" customFormat="1" ht="18.75" customHeight="1" x14ac:dyDescent="0.25">
      <c r="A56" s="47">
        <f>+A55</f>
        <v>3</v>
      </c>
      <c r="B56" s="65" t="s">
        <v>43</v>
      </c>
      <c r="C56" s="65"/>
      <c r="D56" s="65"/>
      <c r="E56" s="65"/>
      <c r="F56" s="41">
        <f>+SUM(F53:F55)</f>
        <v>130</v>
      </c>
      <c r="G56" s="41">
        <f>+SUM(G53:G55)</f>
        <v>434</v>
      </c>
      <c r="H56" s="41">
        <f>+SUM(H53:H55)</f>
        <v>130</v>
      </c>
      <c r="I56" s="41">
        <f>+SUM(I53:I55)</f>
        <v>434</v>
      </c>
      <c r="J56" s="41">
        <f t="shared" ref="J56:K56" si="24">+SUM(J53:J55)</f>
        <v>0</v>
      </c>
      <c r="K56" s="62">
        <f t="shared" si="24"/>
        <v>0</v>
      </c>
    </row>
    <row r="57" spans="1:11" s="29" customFormat="1" ht="18.75" customHeight="1" x14ac:dyDescent="0.25">
      <c r="A57" s="46">
        <v>1</v>
      </c>
      <c r="B57" s="32" t="s">
        <v>15</v>
      </c>
      <c r="C57" s="32" t="s">
        <v>137</v>
      </c>
      <c r="D57" s="55" t="s">
        <v>138</v>
      </c>
      <c r="E57" s="14" t="s">
        <v>51</v>
      </c>
      <c r="F57" s="11">
        <f t="shared" si="7"/>
        <v>15</v>
      </c>
      <c r="G57" s="11">
        <f t="shared" si="8"/>
        <v>63</v>
      </c>
      <c r="H57" s="11">
        <v>15</v>
      </c>
      <c r="I57" s="11">
        <v>63</v>
      </c>
      <c r="J57" s="41"/>
      <c r="K57" s="60"/>
    </row>
    <row r="58" spans="1:11" s="27" customFormat="1" ht="25.5" customHeight="1" x14ac:dyDescent="0.25">
      <c r="A58" s="46">
        <f>+A57+1</f>
        <v>2</v>
      </c>
      <c r="B58" s="32" t="s">
        <v>15</v>
      </c>
      <c r="C58" s="13" t="s">
        <v>56</v>
      </c>
      <c r="D58" s="55" t="s">
        <v>59</v>
      </c>
      <c r="E58" s="14" t="s">
        <v>51</v>
      </c>
      <c r="F58" s="11">
        <f t="shared" si="7"/>
        <v>48.3</v>
      </c>
      <c r="G58" s="11">
        <f t="shared" si="8"/>
        <v>96.6</v>
      </c>
      <c r="H58" s="11">
        <v>48.3</v>
      </c>
      <c r="I58" s="11">
        <v>96.6</v>
      </c>
      <c r="J58" s="41"/>
      <c r="K58" s="60"/>
    </row>
    <row r="59" spans="1:11" s="27" customFormat="1" ht="25.5" customHeight="1" x14ac:dyDescent="0.25">
      <c r="A59" s="46">
        <f>+A58+1</f>
        <v>3</v>
      </c>
      <c r="B59" s="32" t="s">
        <v>15</v>
      </c>
      <c r="C59" s="13" t="s">
        <v>57</v>
      </c>
      <c r="D59" s="55" t="s">
        <v>60</v>
      </c>
      <c r="E59" s="14" t="s">
        <v>51</v>
      </c>
      <c r="F59" s="11">
        <f t="shared" si="7"/>
        <v>16</v>
      </c>
      <c r="G59" s="11">
        <f t="shared" si="8"/>
        <v>38.4</v>
      </c>
      <c r="H59" s="11">
        <v>16</v>
      </c>
      <c r="I59" s="11">
        <v>38.4</v>
      </c>
      <c r="J59" s="41"/>
      <c r="K59" s="60"/>
    </row>
    <row r="60" spans="1:11" s="31" customFormat="1" ht="25.5" customHeight="1" x14ac:dyDescent="0.25">
      <c r="A60" s="57">
        <f t="shared" ref="A60:A61" si="25">+A59+1</f>
        <v>4</v>
      </c>
      <c r="B60" s="33" t="s">
        <v>15</v>
      </c>
      <c r="C60" s="34" t="s">
        <v>57</v>
      </c>
      <c r="D60" s="55" t="s">
        <v>61</v>
      </c>
      <c r="E60" s="35" t="s">
        <v>51</v>
      </c>
      <c r="F60" s="11">
        <f t="shared" si="7"/>
        <v>20</v>
      </c>
      <c r="G60" s="11">
        <f t="shared" si="8"/>
        <v>48</v>
      </c>
      <c r="H60" s="36">
        <v>20</v>
      </c>
      <c r="I60" s="36">
        <v>48</v>
      </c>
      <c r="J60" s="63"/>
      <c r="K60" s="60"/>
    </row>
    <row r="61" spans="1:11" s="27" customFormat="1" ht="25.5" customHeight="1" x14ac:dyDescent="0.25">
      <c r="A61" s="46">
        <f t="shared" si="25"/>
        <v>5</v>
      </c>
      <c r="B61" s="32" t="s">
        <v>15</v>
      </c>
      <c r="C61" s="13" t="s">
        <v>58</v>
      </c>
      <c r="D61" s="55" t="s">
        <v>62</v>
      </c>
      <c r="E61" s="14" t="s">
        <v>51</v>
      </c>
      <c r="F61" s="11">
        <f t="shared" si="7"/>
        <v>20</v>
      </c>
      <c r="G61" s="11">
        <f t="shared" si="8"/>
        <v>84</v>
      </c>
      <c r="H61" s="11">
        <v>20</v>
      </c>
      <c r="I61" s="11">
        <v>84</v>
      </c>
      <c r="J61" s="41"/>
      <c r="K61" s="60"/>
    </row>
    <row r="62" spans="1:11" s="27" customFormat="1" ht="25.5" customHeight="1" x14ac:dyDescent="0.25">
      <c r="A62" s="46">
        <f>+A61+1</f>
        <v>6</v>
      </c>
      <c r="B62" s="32" t="s">
        <v>15</v>
      </c>
      <c r="C62" s="13" t="s">
        <v>58</v>
      </c>
      <c r="D62" s="55" t="s">
        <v>164</v>
      </c>
      <c r="E62" s="14" t="s">
        <v>51</v>
      </c>
      <c r="F62" s="11">
        <f t="shared" si="7"/>
        <v>21</v>
      </c>
      <c r="G62" s="11">
        <f t="shared" si="8"/>
        <v>79.8</v>
      </c>
      <c r="H62" s="11"/>
      <c r="I62" s="11"/>
      <c r="J62" s="42">
        <v>21</v>
      </c>
      <c r="K62" s="60">
        <v>79.8</v>
      </c>
    </row>
    <row r="63" spans="1:11" s="27" customFormat="1" ht="25.5" customHeight="1" x14ac:dyDescent="0.25">
      <c r="A63" s="46">
        <f t="shared" ref="A63:A79" si="26">+A62+1</f>
        <v>7</v>
      </c>
      <c r="B63" s="32" t="s">
        <v>15</v>
      </c>
      <c r="C63" s="13" t="s">
        <v>58</v>
      </c>
      <c r="D63" s="55" t="s">
        <v>165</v>
      </c>
      <c r="E63" s="14" t="s">
        <v>51</v>
      </c>
      <c r="F63" s="11">
        <f t="shared" si="7"/>
        <v>247</v>
      </c>
      <c r="G63" s="11">
        <f t="shared" si="8"/>
        <v>790.4</v>
      </c>
      <c r="H63" s="11"/>
      <c r="I63" s="11"/>
      <c r="J63" s="42">
        <v>247</v>
      </c>
      <c r="K63" s="60">
        <v>790.4</v>
      </c>
    </row>
    <row r="64" spans="1:11" s="27" customFormat="1" ht="25.5" customHeight="1" x14ac:dyDescent="0.25">
      <c r="A64" s="46">
        <f t="shared" si="26"/>
        <v>8</v>
      </c>
      <c r="B64" s="32" t="s">
        <v>15</v>
      </c>
      <c r="C64" s="13" t="s">
        <v>58</v>
      </c>
      <c r="D64" s="55" t="s">
        <v>166</v>
      </c>
      <c r="E64" s="14" t="s">
        <v>51</v>
      </c>
      <c r="F64" s="11">
        <f t="shared" si="7"/>
        <v>25</v>
      </c>
      <c r="G64" s="11">
        <f t="shared" si="8"/>
        <v>95</v>
      </c>
      <c r="H64" s="11"/>
      <c r="I64" s="11"/>
      <c r="J64" s="42">
        <v>25</v>
      </c>
      <c r="K64" s="60">
        <v>95</v>
      </c>
    </row>
    <row r="65" spans="1:11" s="27" customFormat="1" ht="25.5" customHeight="1" x14ac:dyDescent="0.25">
      <c r="A65" s="46">
        <f>+A64+1</f>
        <v>9</v>
      </c>
      <c r="B65" s="32" t="s">
        <v>15</v>
      </c>
      <c r="C65" s="13" t="s">
        <v>83</v>
      </c>
      <c r="D65" s="55" t="s">
        <v>139</v>
      </c>
      <c r="E65" s="14" t="s">
        <v>51</v>
      </c>
      <c r="F65" s="11">
        <f t="shared" si="7"/>
        <v>10.5</v>
      </c>
      <c r="G65" s="11">
        <f t="shared" si="8"/>
        <v>44.1</v>
      </c>
      <c r="H65" s="11">
        <v>10.5</v>
      </c>
      <c r="I65" s="11">
        <v>44.1</v>
      </c>
      <c r="J65" s="41"/>
      <c r="K65" s="60"/>
    </row>
    <row r="66" spans="1:11" s="27" customFormat="1" ht="25.5" customHeight="1" x14ac:dyDescent="0.25">
      <c r="A66" s="46">
        <f t="shared" si="26"/>
        <v>10</v>
      </c>
      <c r="B66" s="32" t="s">
        <v>15</v>
      </c>
      <c r="C66" s="13" t="s">
        <v>83</v>
      </c>
      <c r="D66" s="55" t="s">
        <v>85</v>
      </c>
      <c r="E66" s="14" t="s">
        <v>51</v>
      </c>
      <c r="F66" s="11">
        <f t="shared" si="7"/>
        <v>17</v>
      </c>
      <c r="G66" s="11">
        <f t="shared" si="8"/>
        <v>71.400000000000006</v>
      </c>
      <c r="H66" s="11">
        <v>17</v>
      </c>
      <c r="I66" s="11">
        <v>71.400000000000006</v>
      </c>
      <c r="J66" s="41"/>
      <c r="K66" s="60"/>
    </row>
    <row r="67" spans="1:11" s="27" customFormat="1" ht="25.5" customHeight="1" x14ac:dyDescent="0.25">
      <c r="A67" s="46">
        <f t="shared" si="26"/>
        <v>11</v>
      </c>
      <c r="B67" s="32" t="s">
        <v>15</v>
      </c>
      <c r="C67" s="13" t="s">
        <v>83</v>
      </c>
      <c r="D67" s="55" t="s">
        <v>86</v>
      </c>
      <c r="E67" s="14" t="s">
        <v>51</v>
      </c>
      <c r="F67" s="11">
        <f t="shared" si="7"/>
        <v>9</v>
      </c>
      <c r="G67" s="11">
        <f t="shared" si="8"/>
        <v>37.799999999999997</v>
      </c>
      <c r="H67" s="11">
        <v>9</v>
      </c>
      <c r="I67" s="11">
        <v>37.799999999999997</v>
      </c>
      <c r="J67" s="41"/>
      <c r="K67" s="60"/>
    </row>
    <row r="68" spans="1:11" s="27" customFormat="1" ht="25.5" customHeight="1" x14ac:dyDescent="0.25">
      <c r="A68" s="46">
        <f t="shared" si="26"/>
        <v>12</v>
      </c>
      <c r="B68" s="32" t="s">
        <v>15</v>
      </c>
      <c r="C68" s="13" t="s">
        <v>83</v>
      </c>
      <c r="D68" s="55" t="s">
        <v>87</v>
      </c>
      <c r="E68" s="14" t="s">
        <v>51</v>
      </c>
      <c r="F68" s="11">
        <f t="shared" si="7"/>
        <v>17.2</v>
      </c>
      <c r="G68" s="11">
        <f t="shared" si="8"/>
        <v>72.239999999999995</v>
      </c>
      <c r="H68" s="11">
        <v>17.2</v>
      </c>
      <c r="I68" s="11">
        <v>72.239999999999995</v>
      </c>
      <c r="J68" s="41"/>
      <c r="K68" s="60"/>
    </row>
    <row r="69" spans="1:11" s="27" customFormat="1" ht="25.5" customHeight="1" x14ac:dyDescent="0.25">
      <c r="A69" s="46">
        <f t="shared" si="26"/>
        <v>13</v>
      </c>
      <c r="B69" s="32" t="s">
        <v>15</v>
      </c>
      <c r="C69" s="13" t="s">
        <v>83</v>
      </c>
      <c r="D69" s="55" t="s">
        <v>88</v>
      </c>
      <c r="E69" s="14" t="s">
        <v>51</v>
      </c>
      <c r="F69" s="11">
        <f t="shared" si="7"/>
        <v>24</v>
      </c>
      <c r="G69" s="11">
        <f t="shared" si="8"/>
        <v>100.8</v>
      </c>
      <c r="H69" s="11">
        <v>24</v>
      </c>
      <c r="I69" s="11">
        <v>100.8</v>
      </c>
      <c r="J69" s="41"/>
      <c r="K69" s="60"/>
    </row>
    <row r="70" spans="1:11" s="27" customFormat="1" ht="25.5" customHeight="1" x14ac:dyDescent="0.25">
      <c r="A70" s="46">
        <f t="shared" si="26"/>
        <v>14</v>
      </c>
      <c r="B70" s="32" t="s">
        <v>15</v>
      </c>
      <c r="C70" s="13" t="s">
        <v>83</v>
      </c>
      <c r="D70" s="55" t="s">
        <v>89</v>
      </c>
      <c r="E70" s="14" t="s">
        <v>51</v>
      </c>
      <c r="F70" s="11">
        <f t="shared" si="7"/>
        <v>21</v>
      </c>
      <c r="G70" s="11">
        <f t="shared" si="8"/>
        <v>88.2</v>
      </c>
      <c r="H70" s="11">
        <v>21</v>
      </c>
      <c r="I70" s="11">
        <v>88.2</v>
      </c>
      <c r="J70" s="41"/>
      <c r="K70" s="60"/>
    </row>
    <row r="71" spans="1:11" s="27" customFormat="1" ht="25.5" customHeight="1" x14ac:dyDescent="0.25">
      <c r="A71" s="46">
        <f t="shared" si="26"/>
        <v>15</v>
      </c>
      <c r="B71" s="32" t="s">
        <v>15</v>
      </c>
      <c r="C71" s="13" t="s">
        <v>83</v>
      </c>
      <c r="D71" s="55" t="s">
        <v>90</v>
      </c>
      <c r="E71" s="14" t="s">
        <v>51</v>
      </c>
      <c r="F71" s="11">
        <f t="shared" si="7"/>
        <v>15</v>
      </c>
      <c r="G71" s="11">
        <f t="shared" si="8"/>
        <v>63</v>
      </c>
      <c r="H71" s="11">
        <v>15</v>
      </c>
      <c r="I71" s="11">
        <v>63</v>
      </c>
      <c r="J71" s="41"/>
      <c r="K71" s="60"/>
    </row>
    <row r="72" spans="1:11" s="27" customFormat="1" ht="25.5" customHeight="1" x14ac:dyDescent="0.25">
      <c r="A72" s="46">
        <f t="shared" si="26"/>
        <v>16</v>
      </c>
      <c r="B72" s="32" t="s">
        <v>15</v>
      </c>
      <c r="C72" s="13" t="s">
        <v>83</v>
      </c>
      <c r="D72" s="55" t="s">
        <v>91</v>
      </c>
      <c r="E72" s="14" t="s">
        <v>51</v>
      </c>
      <c r="F72" s="11">
        <f t="shared" si="7"/>
        <v>21</v>
      </c>
      <c r="G72" s="11">
        <f t="shared" si="8"/>
        <v>88.2</v>
      </c>
      <c r="H72" s="11">
        <v>21</v>
      </c>
      <c r="I72" s="11">
        <v>88.2</v>
      </c>
      <c r="J72" s="41"/>
      <c r="K72" s="60"/>
    </row>
    <row r="73" spans="1:11" s="27" customFormat="1" ht="25.5" customHeight="1" x14ac:dyDescent="0.25">
      <c r="A73" s="46">
        <f t="shared" si="26"/>
        <v>17</v>
      </c>
      <c r="B73" s="32" t="s">
        <v>15</v>
      </c>
      <c r="C73" s="13" t="s">
        <v>83</v>
      </c>
      <c r="D73" s="55" t="s">
        <v>92</v>
      </c>
      <c r="E73" s="14" t="s">
        <v>51</v>
      </c>
      <c r="F73" s="11">
        <f t="shared" si="7"/>
        <v>14</v>
      </c>
      <c r="G73" s="11">
        <f t="shared" si="8"/>
        <v>58.8</v>
      </c>
      <c r="H73" s="11">
        <v>14</v>
      </c>
      <c r="I73" s="11">
        <v>58.8</v>
      </c>
      <c r="J73" s="41"/>
      <c r="K73" s="60"/>
    </row>
    <row r="74" spans="1:11" s="27" customFormat="1" ht="25.5" customHeight="1" x14ac:dyDescent="0.25">
      <c r="A74" s="46">
        <f t="shared" si="26"/>
        <v>18</v>
      </c>
      <c r="B74" s="32" t="s">
        <v>15</v>
      </c>
      <c r="C74" s="13" t="s">
        <v>83</v>
      </c>
      <c r="D74" s="55" t="s">
        <v>93</v>
      </c>
      <c r="E74" s="14" t="s">
        <v>51</v>
      </c>
      <c r="F74" s="11">
        <f t="shared" si="7"/>
        <v>21</v>
      </c>
      <c r="G74" s="11">
        <f t="shared" si="8"/>
        <v>88.2</v>
      </c>
      <c r="H74" s="11">
        <v>21</v>
      </c>
      <c r="I74" s="11">
        <v>88.2</v>
      </c>
      <c r="J74" s="41"/>
      <c r="K74" s="60"/>
    </row>
    <row r="75" spans="1:11" s="27" customFormat="1" ht="25.5" customHeight="1" x14ac:dyDescent="0.25">
      <c r="A75" s="46">
        <f t="shared" si="26"/>
        <v>19</v>
      </c>
      <c r="B75" s="32" t="s">
        <v>15</v>
      </c>
      <c r="C75" s="13" t="s">
        <v>83</v>
      </c>
      <c r="D75" s="55" t="s">
        <v>94</v>
      </c>
      <c r="E75" s="14" t="s">
        <v>51</v>
      </c>
      <c r="F75" s="11">
        <f t="shared" si="7"/>
        <v>12</v>
      </c>
      <c r="G75" s="11">
        <f t="shared" si="8"/>
        <v>50.4</v>
      </c>
      <c r="H75" s="11">
        <v>12</v>
      </c>
      <c r="I75" s="11">
        <v>50.4</v>
      </c>
      <c r="J75" s="41"/>
      <c r="K75" s="60"/>
    </row>
    <row r="76" spans="1:11" s="27" customFormat="1" ht="25.5" customHeight="1" x14ac:dyDescent="0.25">
      <c r="A76" s="46">
        <f t="shared" si="26"/>
        <v>20</v>
      </c>
      <c r="B76" s="32" t="s">
        <v>15</v>
      </c>
      <c r="C76" s="13" t="s">
        <v>84</v>
      </c>
      <c r="D76" s="55" t="s">
        <v>95</v>
      </c>
      <c r="E76" s="14" t="s">
        <v>51</v>
      </c>
      <c r="F76" s="11">
        <f t="shared" si="7"/>
        <v>9</v>
      </c>
      <c r="G76" s="11">
        <f t="shared" si="8"/>
        <v>28.8</v>
      </c>
      <c r="H76" s="11">
        <v>9</v>
      </c>
      <c r="I76" s="11">
        <v>28.8</v>
      </c>
      <c r="J76" s="41"/>
      <c r="K76" s="60"/>
    </row>
    <row r="77" spans="1:11" s="27" customFormat="1" ht="25.5" customHeight="1" x14ac:dyDescent="0.25">
      <c r="A77" s="46">
        <f t="shared" si="26"/>
        <v>21</v>
      </c>
      <c r="B77" s="32" t="s">
        <v>15</v>
      </c>
      <c r="C77" s="13" t="s">
        <v>84</v>
      </c>
      <c r="D77" s="55" t="s">
        <v>96</v>
      </c>
      <c r="E77" s="14" t="s">
        <v>31</v>
      </c>
      <c r="F77" s="11">
        <f t="shared" si="7"/>
        <v>4.5</v>
      </c>
      <c r="G77" s="11">
        <f t="shared" si="8"/>
        <v>14.4</v>
      </c>
      <c r="H77" s="11">
        <v>4.5</v>
      </c>
      <c r="I77" s="11">
        <v>14.4</v>
      </c>
      <c r="J77" s="41"/>
      <c r="K77" s="60"/>
    </row>
    <row r="78" spans="1:11" s="27" customFormat="1" ht="25.5" customHeight="1" x14ac:dyDescent="0.25">
      <c r="A78" s="46">
        <f t="shared" si="26"/>
        <v>22</v>
      </c>
      <c r="B78" s="32" t="s">
        <v>15</v>
      </c>
      <c r="C78" s="13" t="s">
        <v>84</v>
      </c>
      <c r="D78" s="55" t="s">
        <v>96</v>
      </c>
      <c r="E78" s="14" t="s">
        <v>51</v>
      </c>
      <c r="F78" s="11">
        <f t="shared" si="7"/>
        <v>10</v>
      </c>
      <c r="G78" s="11">
        <f t="shared" si="8"/>
        <v>32</v>
      </c>
      <c r="H78" s="11">
        <v>10</v>
      </c>
      <c r="I78" s="11">
        <v>32</v>
      </c>
      <c r="J78" s="41"/>
      <c r="K78" s="60"/>
    </row>
    <row r="79" spans="1:11" s="27" customFormat="1" ht="25.5" customHeight="1" x14ac:dyDescent="0.25">
      <c r="A79" s="46">
        <f t="shared" si="26"/>
        <v>23</v>
      </c>
      <c r="B79" s="32" t="s">
        <v>15</v>
      </c>
      <c r="C79" s="13" t="s">
        <v>84</v>
      </c>
      <c r="D79" s="55" t="s">
        <v>221</v>
      </c>
      <c r="E79" s="14" t="s">
        <v>51</v>
      </c>
      <c r="F79" s="11">
        <f t="shared" ref="F79" si="27">+H79+J79</f>
        <v>12</v>
      </c>
      <c r="G79" s="11">
        <f t="shared" ref="G79" si="28">+I79+K79</f>
        <v>29.76</v>
      </c>
      <c r="H79" s="11">
        <v>12</v>
      </c>
      <c r="I79" s="11">
        <v>29.76</v>
      </c>
      <c r="J79" s="41"/>
      <c r="K79" s="60"/>
    </row>
    <row r="80" spans="1:11" s="29" customFormat="1" ht="18" customHeight="1" x14ac:dyDescent="0.25">
      <c r="A80" s="47">
        <f>+A79</f>
        <v>23</v>
      </c>
      <c r="B80" s="65" t="s">
        <v>63</v>
      </c>
      <c r="C80" s="65"/>
      <c r="D80" s="65"/>
      <c r="E80" s="65"/>
      <c r="F80" s="41">
        <f>+SUM(F57:F79)</f>
        <v>629.5</v>
      </c>
      <c r="G80" s="41">
        <f t="shared" ref="G80:K80" si="29">+SUM(G57:G79)</f>
        <v>2163.3000000000006</v>
      </c>
      <c r="H80" s="41">
        <f t="shared" si="29"/>
        <v>336.5</v>
      </c>
      <c r="I80" s="41">
        <f t="shared" si="29"/>
        <v>1198.1000000000001</v>
      </c>
      <c r="J80" s="41">
        <f t="shared" si="29"/>
        <v>293</v>
      </c>
      <c r="K80" s="41">
        <f t="shared" si="29"/>
        <v>965.19999999999993</v>
      </c>
    </row>
    <row r="81" spans="1:11" s="27" customFormat="1" ht="18" customHeight="1" x14ac:dyDescent="0.25">
      <c r="A81" s="43">
        <v>1</v>
      </c>
      <c r="B81" s="39" t="s">
        <v>22</v>
      </c>
      <c r="C81" s="13" t="s">
        <v>142</v>
      </c>
      <c r="D81" s="54" t="s">
        <v>143</v>
      </c>
      <c r="E81" s="14" t="s">
        <v>55</v>
      </c>
      <c r="F81" s="11">
        <f t="shared" si="7"/>
        <v>26</v>
      </c>
      <c r="G81" s="11">
        <f t="shared" si="8"/>
        <v>83.2</v>
      </c>
      <c r="H81" s="11">
        <v>26</v>
      </c>
      <c r="I81" s="11">
        <v>83.2</v>
      </c>
      <c r="J81" s="41"/>
      <c r="K81" s="60"/>
    </row>
    <row r="82" spans="1:11" s="29" customFormat="1" ht="18" customHeight="1" x14ac:dyDescent="0.25">
      <c r="A82" s="43">
        <f>+A81</f>
        <v>1</v>
      </c>
      <c r="B82" s="65" t="s">
        <v>144</v>
      </c>
      <c r="C82" s="65"/>
      <c r="D82" s="65"/>
      <c r="E82" s="65"/>
      <c r="F82" s="41">
        <f>+F81</f>
        <v>26</v>
      </c>
      <c r="G82" s="41">
        <f>+G81</f>
        <v>83.2</v>
      </c>
      <c r="H82" s="41">
        <f>+H81</f>
        <v>26</v>
      </c>
      <c r="I82" s="41">
        <f>+I81</f>
        <v>83.2</v>
      </c>
      <c r="J82" s="41"/>
      <c r="K82" s="60"/>
    </row>
    <row r="83" spans="1:11" s="26" customFormat="1" ht="25.5" customHeight="1" x14ac:dyDescent="0.25">
      <c r="A83" s="44">
        <v>1</v>
      </c>
      <c r="B83" s="32" t="s">
        <v>1</v>
      </c>
      <c r="C83" s="13" t="s">
        <v>11</v>
      </c>
      <c r="D83" s="55" t="s">
        <v>47</v>
      </c>
      <c r="E83" s="14" t="s">
        <v>34</v>
      </c>
      <c r="F83" s="11">
        <f t="shared" si="7"/>
        <v>55.37</v>
      </c>
      <c r="G83" s="11">
        <f t="shared" si="8"/>
        <v>157.80449999999999</v>
      </c>
      <c r="H83" s="11">
        <v>55.37</v>
      </c>
      <c r="I83" s="11">
        <v>157.80449999999999</v>
      </c>
      <c r="J83" s="42"/>
      <c r="K83" s="60"/>
    </row>
    <row r="84" spans="1:11" s="26" customFormat="1" ht="25.5" customHeight="1" x14ac:dyDescent="0.25">
      <c r="A84" s="44">
        <f>+A83+1</f>
        <v>2</v>
      </c>
      <c r="B84" s="32" t="s">
        <v>1</v>
      </c>
      <c r="C84" s="13" t="s">
        <v>11</v>
      </c>
      <c r="D84" s="55" t="s">
        <v>47</v>
      </c>
      <c r="E84" s="14" t="s">
        <v>34</v>
      </c>
      <c r="F84" s="11">
        <f t="shared" si="7"/>
        <v>29</v>
      </c>
      <c r="G84" s="11">
        <f t="shared" si="8"/>
        <v>124.12</v>
      </c>
      <c r="H84" s="11">
        <v>29</v>
      </c>
      <c r="I84" s="11">
        <v>124.12</v>
      </c>
      <c r="J84" s="42"/>
      <c r="K84" s="60"/>
    </row>
    <row r="85" spans="1:11" s="26" customFormat="1" ht="25.5" customHeight="1" x14ac:dyDescent="0.25">
      <c r="A85" s="44">
        <f t="shared" ref="A85:A91" si="30">+A84+1</f>
        <v>3</v>
      </c>
      <c r="B85" s="32" t="s">
        <v>1</v>
      </c>
      <c r="C85" s="13" t="s">
        <v>11</v>
      </c>
      <c r="D85" s="55" t="s">
        <v>48</v>
      </c>
      <c r="E85" s="14" t="s">
        <v>34</v>
      </c>
      <c r="F85" s="11">
        <f t="shared" si="7"/>
        <v>61</v>
      </c>
      <c r="G85" s="11">
        <f t="shared" si="8"/>
        <v>236.68</v>
      </c>
      <c r="H85" s="11">
        <v>61</v>
      </c>
      <c r="I85" s="11">
        <v>236.68</v>
      </c>
      <c r="J85" s="42"/>
      <c r="K85" s="60"/>
    </row>
    <row r="86" spans="1:11" s="26" customFormat="1" ht="25.5" customHeight="1" x14ac:dyDescent="0.25">
      <c r="A86" s="44">
        <f t="shared" si="30"/>
        <v>4</v>
      </c>
      <c r="B86" s="32" t="s">
        <v>1</v>
      </c>
      <c r="C86" s="13" t="s">
        <v>11</v>
      </c>
      <c r="D86" s="55" t="s">
        <v>65</v>
      </c>
      <c r="E86" s="14" t="s">
        <v>51</v>
      </c>
      <c r="F86" s="11">
        <f t="shared" si="7"/>
        <v>57.4</v>
      </c>
      <c r="G86" s="11">
        <f t="shared" si="8"/>
        <v>211.232</v>
      </c>
      <c r="H86" s="11">
        <v>57.4</v>
      </c>
      <c r="I86" s="11">
        <v>211.232</v>
      </c>
      <c r="J86" s="42"/>
      <c r="K86" s="60"/>
    </row>
    <row r="87" spans="1:11" s="26" customFormat="1" ht="25.5" customHeight="1" x14ac:dyDescent="0.25">
      <c r="A87" s="44">
        <f t="shared" si="30"/>
        <v>5</v>
      </c>
      <c r="B87" s="32" t="s">
        <v>1</v>
      </c>
      <c r="C87" s="13" t="s">
        <v>11</v>
      </c>
      <c r="D87" s="55" t="s">
        <v>65</v>
      </c>
      <c r="E87" s="14" t="s">
        <v>51</v>
      </c>
      <c r="F87" s="11">
        <f t="shared" si="7"/>
        <v>57.4</v>
      </c>
      <c r="G87" s="11">
        <f t="shared" si="8"/>
        <v>211.232</v>
      </c>
      <c r="H87" s="11">
        <v>57.4</v>
      </c>
      <c r="I87" s="11">
        <v>211.232</v>
      </c>
      <c r="J87" s="42"/>
      <c r="K87" s="60"/>
    </row>
    <row r="88" spans="1:11" s="26" customFormat="1" ht="25.5" customHeight="1" x14ac:dyDescent="0.25">
      <c r="A88" s="44">
        <f t="shared" si="30"/>
        <v>6</v>
      </c>
      <c r="B88" s="32" t="s">
        <v>1</v>
      </c>
      <c r="C88" s="13" t="s">
        <v>11</v>
      </c>
      <c r="D88" s="55" t="s">
        <v>126</v>
      </c>
      <c r="E88" s="14" t="s">
        <v>51</v>
      </c>
      <c r="F88" s="11">
        <f t="shared" si="7"/>
        <v>57.4</v>
      </c>
      <c r="G88" s="11">
        <f t="shared" si="8"/>
        <v>229.6</v>
      </c>
      <c r="H88" s="11">
        <v>57.4</v>
      </c>
      <c r="I88" s="11">
        <v>229.6</v>
      </c>
      <c r="J88" s="42"/>
      <c r="K88" s="60"/>
    </row>
    <row r="89" spans="1:11" s="26" customFormat="1" ht="25.5" customHeight="1" x14ac:dyDescent="0.25">
      <c r="A89" s="44">
        <f t="shared" si="30"/>
        <v>7</v>
      </c>
      <c r="B89" s="32" t="s">
        <v>1</v>
      </c>
      <c r="C89" s="13" t="s">
        <v>167</v>
      </c>
      <c r="D89" s="55" t="s">
        <v>168</v>
      </c>
      <c r="E89" s="14" t="s">
        <v>51</v>
      </c>
      <c r="F89" s="11">
        <f t="shared" si="7"/>
        <v>24.65</v>
      </c>
      <c r="G89" s="11">
        <f t="shared" si="8"/>
        <v>36.975000000000001</v>
      </c>
      <c r="H89" s="11"/>
      <c r="I89" s="11"/>
      <c r="J89" s="42">
        <v>24.65</v>
      </c>
      <c r="K89" s="60">
        <v>36.975000000000001</v>
      </c>
    </row>
    <row r="90" spans="1:11" s="26" customFormat="1" ht="25.5" customHeight="1" x14ac:dyDescent="0.25">
      <c r="A90" s="44">
        <f t="shared" si="30"/>
        <v>8</v>
      </c>
      <c r="B90" s="32" t="s">
        <v>1</v>
      </c>
      <c r="C90" s="13" t="s">
        <v>64</v>
      </c>
      <c r="D90" s="55" t="s">
        <v>66</v>
      </c>
      <c r="E90" s="14" t="s">
        <v>51</v>
      </c>
      <c r="F90" s="11">
        <f t="shared" si="7"/>
        <v>25</v>
      </c>
      <c r="G90" s="11">
        <f t="shared" si="8"/>
        <v>80</v>
      </c>
      <c r="H90" s="11">
        <v>25</v>
      </c>
      <c r="I90" s="11">
        <v>80</v>
      </c>
      <c r="J90" s="42"/>
      <c r="K90" s="60"/>
    </row>
    <row r="91" spans="1:11" s="26" customFormat="1" ht="25.5" customHeight="1" x14ac:dyDescent="0.25">
      <c r="A91" s="44">
        <f t="shared" si="30"/>
        <v>9</v>
      </c>
      <c r="B91" s="32" t="s">
        <v>1</v>
      </c>
      <c r="C91" s="13" t="s">
        <v>64</v>
      </c>
      <c r="D91" s="55" t="s">
        <v>97</v>
      </c>
      <c r="E91" s="14" t="s">
        <v>51</v>
      </c>
      <c r="F91" s="11">
        <f t="shared" si="7"/>
        <v>49.98</v>
      </c>
      <c r="G91" s="11">
        <f t="shared" si="8"/>
        <v>179.928</v>
      </c>
      <c r="H91" s="11">
        <v>49.98</v>
      </c>
      <c r="I91" s="11">
        <v>179.928</v>
      </c>
      <c r="J91" s="42"/>
      <c r="K91" s="60"/>
    </row>
    <row r="92" spans="1:11" s="29" customFormat="1" ht="17.25" customHeight="1" x14ac:dyDescent="0.25">
      <c r="A92" s="43">
        <f>+A91</f>
        <v>9</v>
      </c>
      <c r="B92" s="65" t="s">
        <v>44</v>
      </c>
      <c r="C92" s="65"/>
      <c r="D92" s="65"/>
      <c r="E92" s="65"/>
      <c r="F92" s="41">
        <f t="shared" ref="F92:K92" si="31">+SUM(F83:F91)</f>
        <v>417.2</v>
      </c>
      <c r="G92" s="41">
        <f t="shared" si="31"/>
        <v>1467.5714999999996</v>
      </c>
      <c r="H92" s="41">
        <f t="shared" si="31"/>
        <v>392.55</v>
      </c>
      <c r="I92" s="41">
        <f t="shared" si="31"/>
        <v>1430.5964999999997</v>
      </c>
      <c r="J92" s="41">
        <f t="shared" si="31"/>
        <v>24.65</v>
      </c>
      <c r="K92" s="62">
        <f t="shared" si="31"/>
        <v>36.975000000000001</v>
      </c>
    </row>
    <row r="93" spans="1:11" s="27" customFormat="1" ht="25.5" customHeight="1" x14ac:dyDescent="0.25">
      <c r="A93" s="44">
        <v>1</v>
      </c>
      <c r="B93" s="32" t="s">
        <v>13</v>
      </c>
      <c r="C93" s="13" t="s">
        <v>50</v>
      </c>
      <c r="D93" s="55" t="s">
        <v>49</v>
      </c>
      <c r="E93" s="14" t="s">
        <v>51</v>
      </c>
      <c r="F93" s="11">
        <f t="shared" si="7"/>
        <v>35</v>
      </c>
      <c r="G93" s="11">
        <f t="shared" si="8"/>
        <v>154</v>
      </c>
      <c r="H93" s="11">
        <v>35</v>
      </c>
      <c r="I93" s="11">
        <v>154</v>
      </c>
      <c r="J93" s="41"/>
      <c r="K93" s="60"/>
    </row>
    <row r="94" spans="1:11" s="27" customFormat="1" ht="25.5" customHeight="1" x14ac:dyDescent="0.25">
      <c r="A94" s="44">
        <f>+A93+1</f>
        <v>2</v>
      </c>
      <c r="B94" s="32" t="s">
        <v>13</v>
      </c>
      <c r="C94" s="13" t="s">
        <v>67</v>
      </c>
      <c r="D94" s="55" t="s">
        <v>68</v>
      </c>
      <c r="E94" s="14" t="s">
        <v>31</v>
      </c>
      <c r="F94" s="11">
        <f t="shared" si="7"/>
        <v>6</v>
      </c>
      <c r="G94" s="11">
        <f t="shared" si="8"/>
        <v>22.8</v>
      </c>
      <c r="H94" s="11">
        <v>6</v>
      </c>
      <c r="I94" s="11">
        <v>22.8</v>
      </c>
      <c r="J94" s="41"/>
      <c r="K94" s="60"/>
    </row>
    <row r="95" spans="1:11" s="27" customFormat="1" ht="25.5" customHeight="1" x14ac:dyDescent="0.25">
      <c r="A95" s="44">
        <f>+A94+1</f>
        <v>3</v>
      </c>
      <c r="B95" s="32" t="s">
        <v>13</v>
      </c>
      <c r="C95" s="13" t="s">
        <v>140</v>
      </c>
      <c r="D95" s="55" t="s">
        <v>141</v>
      </c>
      <c r="E95" s="14" t="s">
        <v>51</v>
      </c>
      <c r="F95" s="11">
        <f t="shared" si="7"/>
        <v>60</v>
      </c>
      <c r="G95" s="11">
        <f t="shared" si="8"/>
        <v>168</v>
      </c>
      <c r="H95" s="11">
        <v>60</v>
      </c>
      <c r="I95" s="11">
        <v>168</v>
      </c>
      <c r="J95" s="41"/>
      <c r="K95" s="60"/>
    </row>
    <row r="96" spans="1:11" s="27" customFormat="1" ht="25.5" customHeight="1" x14ac:dyDescent="0.25">
      <c r="A96" s="44">
        <f>+A95+1</f>
        <v>4</v>
      </c>
      <c r="B96" s="32" t="s">
        <v>13</v>
      </c>
      <c r="C96" s="13" t="s">
        <v>50</v>
      </c>
      <c r="D96" s="55" t="s">
        <v>156</v>
      </c>
      <c r="E96" s="14" t="s">
        <v>51</v>
      </c>
      <c r="F96" s="11">
        <f t="shared" si="7"/>
        <v>42</v>
      </c>
      <c r="G96" s="11">
        <f t="shared" si="8"/>
        <v>176.4</v>
      </c>
      <c r="H96" s="11">
        <v>42</v>
      </c>
      <c r="I96" s="11">
        <v>176.4</v>
      </c>
      <c r="J96" s="41"/>
      <c r="K96" s="60"/>
    </row>
    <row r="97" spans="1:11" s="27" customFormat="1" ht="25.5" customHeight="1" x14ac:dyDescent="0.25">
      <c r="A97" s="44">
        <f t="shared" ref="A97:A98" si="32">+A96+1</f>
        <v>5</v>
      </c>
      <c r="B97" s="32" t="s">
        <v>13</v>
      </c>
      <c r="C97" s="13" t="s">
        <v>50</v>
      </c>
      <c r="D97" s="55" t="s">
        <v>216</v>
      </c>
      <c r="E97" s="14" t="s">
        <v>55</v>
      </c>
      <c r="F97" s="11">
        <f t="shared" ref="F97" si="33">+H97+J97</f>
        <v>16</v>
      </c>
      <c r="G97" s="11">
        <f t="shared" ref="G97" si="34">+I97+K97</f>
        <v>62.08</v>
      </c>
      <c r="H97" s="11">
        <v>16</v>
      </c>
      <c r="I97" s="11">
        <v>62.08</v>
      </c>
      <c r="J97" s="41"/>
      <c r="K97" s="60"/>
    </row>
    <row r="98" spans="1:11" s="27" customFormat="1" ht="25.5" customHeight="1" x14ac:dyDescent="0.25">
      <c r="A98" s="44">
        <f t="shared" si="32"/>
        <v>6</v>
      </c>
      <c r="B98" s="32" t="s">
        <v>13</v>
      </c>
      <c r="C98" s="13" t="s">
        <v>217</v>
      </c>
      <c r="D98" s="55" t="s">
        <v>218</v>
      </c>
      <c r="E98" s="14" t="s">
        <v>51</v>
      </c>
      <c r="F98" s="11">
        <f t="shared" ref="F98" si="35">+H98+J98</f>
        <v>20</v>
      </c>
      <c r="G98" s="11">
        <f t="shared" ref="G98" si="36">+I98+K98</f>
        <v>80</v>
      </c>
      <c r="H98" s="11"/>
      <c r="I98" s="11"/>
      <c r="J98" s="41">
        <v>20</v>
      </c>
      <c r="K98" s="60">
        <v>80</v>
      </c>
    </row>
    <row r="99" spans="1:11" s="29" customFormat="1" ht="14.25" customHeight="1" x14ac:dyDescent="0.25">
      <c r="A99" s="43">
        <f>+A98</f>
        <v>6</v>
      </c>
      <c r="B99" s="65" t="s">
        <v>101</v>
      </c>
      <c r="C99" s="65"/>
      <c r="D99" s="65"/>
      <c r="E99" s="65"/>
      <c r="F99" s="41">
        <f t="shared" ref="F99:K99" si="37">+SUM(F93:F98)</f>
        <v>179</v>
      </c>
      <c r="G99" s="41">
        <f t="shared" si="37"/>
        <v>663.28000000000009</v>
      </c>
      <c r="H99" s="41">
        <f t="shared" si="37"/>
        <v>159</v>
      </c>
      <c r="I99" s="41">
        <f t="shared" si="37"/>
        <v>583.28000000000009</v>
      </c>
      <c r="J99" s="41">
        <f t="shared" si="37"/>
        <v>20</v>
      </c>
      <c r="K99" s="41">
        <f t="shared" si="37"/>
        <v>80</v>
      </c>
    </row>
    <row r="100" spans="1:11" s="30" customFormat="1" ht="25.5" customHeight="1" x14ac:dyDescent="0.25">
      <c r="A100" s="44">
        <v>1</v>
      </c>
      <c r="B100" s="13" t="s">
        <v>12</v>
      </c>
      <c r="C100" s="13" t="s">
        <v>27</v>
      </c>
      <c r="D100" s="55" t="s">
        <v>29</v>
      </c>
      <c r="E100" s="14" t="s">
        <v>31</v>
      </c>
      <c r="F100" s="11">
        <f t="shared" si="7"/>
        <v>70</v>
      </c>
      <c r="G100" s="11">
        <f t="shared" si="8"/>
        <v>336</v>
      </c>
      <c r="H100" s="11">
        <v>70</v>
      </c>
      <c r="I100" s="11">
        <v>336</v>
      </c>
      <c r="J100" s="42"/>
      <c r="K100" s="60"/>
    </row>
    <row r="101" spans="1:11" s="26" customFormat="1" ht="25.5" customHeight="1" x14ac:dyDescent="0.25">
      <c r="A101" s="44">
        <f>+A100+1</f>
        <v>2</v>
      </c>
      <c r="B101" s="13" t="s">
        <v>12</v>
      </c>
      <c r="C101" s="13" t="s">
        <v>27</v>
      </c>
      <c r="D101" s="55" t="s">
        <v>100</v>
      </c>
      <c r="E101" s="14" t="s">
        <v>51</v>
      </c>
      <c r="F101" s="11">
        <f t="shared" si="7"/>
        <v>100</v>
      </c>
      <c r="G101" s="11">
        <f t="shared" si="8"/>
        <v>300</v>
      </c>
      <c r="H101" s="11">
        <v>100</v>
      </c>
      <c r="I101" s="11">
        <v>300</v>
      </c>
      <c r="J101" s="42"/>
      <c r="K101" s="60"/>
    </row>
    <row r="102" spans="1:11" s="26" customFormat="1" ht="25.5" customHeight="1" x14ac:dyDescent="0.25">
      <c r="A102" s="44">
        <f t="shared" ref="A102:A109" si="38">+A101+1</f>
        <v>3</v>
      </c>
      <c r="B102" s="13" t="s">
        <v>12</v>
      </c>
      <c r="C102" s="13" t="s">
        <v>28</v>
      </c>
      <c r="D102" s="55" t="s">
        <v>30</v>
      </c>
      <c r="E102" s="14" t="s">
        <v>34</v>
      </c>
      <c r="F102" s="11">
        <f t="shared" si="7"/>
        <v>19.88</v>
      </c>
      <c r="G102" s="11">
        <f t="shared" si="8"/>
        <v>85.086399999999998</v>
      </c>
      <c r="H102" s="11">
        <v>19.88</v>
      </c>
      <c r="I102" s="11">
        <v>85.086399999999998</v>
      </c>
      <c r="J102" s="42"/>
      <c r="K102" s="60"/>
    </row>
    <row r="103" spans="1:11" s="26" customFormat="1" ht="25.5" customHeight="1" x14ac:dyDescent="0.25">
      <c r="A103" s="44">
        <f t="shared" si="38"/>
        <v>4</v>
      </c>
      <c r="B103" s="13" t="s">
        <v>12</v>
      </c>
      <c r="C103" s="13" t="s">
        <v>38</v>
      </c>
      <c r="D103" s="55" t="s">
        <v>39</v>
      </c>
      <c r="E103" s="14" t="s">
        <v>34</v>
      </c>
      <c r="F103" s="11">
        <f t="shared" si="7"/>
        <v>22.7</v>
      </c>
      <c r="G103" s="11">
        <f t="shared" si="8"/>
        <v>104.42</v>
      </c>
      <c r="H103" s="11">
        <v>22.7</v>
      </c>
      <c r="I103" s="11">
        <v>104.42</v>
      </c>
      <c r="J103" s="42"/>
      <c r="K103" s="60"/>
    </row>
    <row r="104" spans="1:11" s="26" customFormat="1" ht="25.5" customHeight="1" x14ac:dyDescent="0.25">
      <c r="A104" s="44">
        <f t="shared" si="38"/>
        <v>5</v>
      </c>
      <c r="B104" s="13" t="s">
        <v>12</v>
      </c>
      <c r="C104" s="13" t="s">
        <v>38</v>
      </c>
      <c r="D104" s="55" t="s">
        <v>40</v>
      </c>
      <c r="E104" s="14" t="s">
        <v>34</v>
      </c>
      <c r="F104" s="11">
        <f t="shared" si="7"/>
        <v>14.1</v>
      </c>
      <c r="G104" s="11">
        <f t="shared" si="8"/>
        <v>64.86</v>
      </c>
      <c r="H104" s="11">
        <v>14.1</v>
      </c>
      <c r="I104" s="11">
        <v>64.86</v>
      </c>
      <c r="J104" s="42"/>
      <c r="K104" s="60"/>
    </row>
    <row r="105" spans="1:11" s="26" customFormat="1" ht="25.5" customHeight="1" x14ac:dyDescent="0.25">
      <c r="A105" s="44">
        <f t="shared" si="38"/>
        <v>6</v>
      </c>
      <c r="B105" s="13" t="s">
        <v>12</v>
      </c>
      <c r="C105" s="13" t="s">
        <v>12</v>
      </c>
      <c r="D105" s="55" t="s">
        <v>52</v>
      </c>
      <c r="E105" s="14" t="s">
        <v>51</v>
      </c>
      <c r="F105" s="11">
        <f t="shared" si="7"/>
        <v>191.1</v>
      </c>
      <c r="G105" s="11">
        <f t="shared" si="8"/>
        <v>726.18</v>
      </c>
      <c r="H105" s="11">
        <v>191.1</v>
      </c>
      <c r="I105" s="11">
        <v>726.18</v>
      </c>
      <c r="J105" s="42"/>
      <c r="K105" s="60"/>
    </row>
    <row r="106" spans="1:11" s="26" customFormat="1" ht="25.5" customHeight="1" x14ac:dyDescent="0.25">
      <c r="A106" s="44">
        <f t="shared" si="38"/>
        <v>7</v>
      </c>
      <c r="B106" s="13" t="s">
        <v>12</v>
      </c>
      <c r="C106" s="13" t="s">
        <v>69</v>
      </c>
      <c r="D106" s="55" t="s">
        <v>71</v>
      </c>
      <c r="E106" s="14" t="s">
        <v>51</v>
      </c>
      <c r="F106" s="11">
        <f t="shared" si="7"/>
        <v>85</v>
      </c>
      <c r="G106" s="11">
        <f t="shared" si="8"/>
        <v>295.8</v>
      </c>
      <c r="H106" s="11">
        <v>85</v>
      </c>
      <c r="I106" s="11">
        <v>295.8</v>
      </c>
      <c r="J106" s="42"/>
      <c r="K106" s="60"/>
    </row>
    <row r="107" spans="1:11" s="26" customFormat="1" ht="25.5" customHeight="1" x14ac:dyDescent="0.25">
      <c r="A107" s="44">
        <f t="shared" si="38"/>
        <v>8</v>
      </c>
      <c r="B107" s="13" t="s">
        <v>12</v>
      </c>
      <c r="C107" s="13" t="s">
        <v>70</v>
      </c>
      <c r="D107" s="55" t="s">
        <v>72</v>
      </c>
      <c r="E107" s="14" t="s">
        <v>51</v>
      </c>
      <c r="F107" s="11">
        <f t="shared" ref="F107:F150" si="39">+H107+J107</f>
        <v>54.4</v>
      </c>
      <c r="G107" s="11">
        <f t="shared" ref="G107:G150" si="40">+I107+K107</f>
        <v>261.12</v>
      </c>
      <c r="H107" s="11">
        <v>54.4</v>
      </c>
      <c r="I107" s="11">
        <v>261.12</v>
      </c>
      <c r="J107" s="42"/>
      <c r="K107" s="60"/>
    </row>
    <row r="108" spans="1:11" s="26" customFormat="1" ht="25.5" customHeight="1" x14ac:dyDescent="0.25">
      <c r="A108" s="44">
        <f t="shared" si="38"/>
        <v>9</v>
      </c>
      <c r="B108" s="13" t="s">
        <v>12</v>
      </c>
      <c r="C108" s="13" t="s">
        <v>157</v>
      </c>
      <c r="D108" s="55" t="s">
        <v>158</v>
      </c>
      <c r="E108" s="14" t="s">
        <v>51</v>
      </c>
      <c r="F108" s="11">
        <f t="shared" si="39"/>
        <v>12</v>
      </c>
      <c r="G108" s="11">
        <f t="shared" si="40"/>
        <v>38.4</v>
      </c>
      <c r="H108" s="11">
        <v>12</v>
      </c>
      <c r="I108" s="11">
        <v>38.4</v>
      </c>
      <c r="J108" s="42"/>
      <c r="K108" s="60"/>
    </row>
    <row r="109" spans="1:11" s="26" customFormat="1" ht="25.5" customHeight="1" x14ac:dyDescent="0.25">
      <c r="A109" s="44">
        <f t="shared" si="38"/>
        <v>10</v>
      </c>
      <c r="B109" s="13" t="s">
        <v>12</v>
      </c>
      <c r="C109" s="13" t="s">
        <v>157</v>
      </c>
      <c r="D109" s="55" t="s">
        <v>159</v>
      </c>
      <c r="E109" s="14" t="s">
        <v>51</v>
      </c>
      <c r="F109" s="11">
        <f t="shared" si="39"/>
        <v>60</v>
      </c>
      <c r="G109" s="11">
        <f t="shared" si="40"/>
        <v>216</v>
      </c>
      <c r="H109" s="11">
        <v>60</v>
      </c>
      <c r="I109" s="11">
        <v>216</v>
      </c>
      <c r="J109" s="42"/>
      <c r="K109" s="60"/>
    </row>
    <row r="110" spans="1:11" s="29" customFormat="1" ht="17.25" customHeight="1" x14ac:dyDescent="0.25">
      <c r="A110" s="43">
        <f>+A109</f>
        <v>10</v>
      </c>
      <c r="B110" s="65" t="s">
        <v>45</v>
      </c>
      <c r="C110" s="65"/>
      <c r="D110" s="65"/>
      <c r="E110" s="65"/>
      <c r="F110" s="41">
        <f>+SUM(F100:F109)</f>
        <v>629.17999999999995</v>
      </c>
      <c r="G110" s="41">
        <f>+SUM(G100:G109)</f>
        <v>2427.8663999999999</v>
      </c>
      <c r="H110" s="41">
        <f>+SUM(H100:H109)</f>
        <v>629.17999999999995</v>
      </c>
      <c r="I110" s="41">
        <f>+SUM(I100:I109)</f>
        <v>2427.8663999999999</v>
      </c>
      <c r="J110" s="41">
        <f t="shared" ref="J110:K110" si="41">+SUM(J100:J109)</f>
        <v>0</v>
      </c>
      <c r="K110" s="62">
        <f t="shared" si="41"/>
        <v>0</v>
      </c>
    </row>
    <row r="111" spans="1:11" s="27" customFormat="1" ht="25.5" customHeight="1" x14ac:dyDescent="0.25">
      <c r="A111" s="44">
        <v>1</v>
      </c>
      <c r="B111" s="32" t="s">
        <v>25</v>
      </c>
      <c r="C111" s="13" t="s">
        <v>53</v>
      </c>
      <c r="D111" s="55" t="s">
        <v>54</v>
      </c>
      <c r="E111" s="14" t="s">
        <v>55</v>
      </c>
      <c r="F111" s="11">
        <f t="shared" si="39"/>
        <v>143</v>
      </c>
      <c r="G111" s="11">
        <f t="shared" si="40"/>
        <v>600.6</v>
      </c>
      <c r="H111" s="11">
        <v>143</v>
      </c>
      <c r="I111" s="11">
        <v>600.6</v>
      </c>
      <c r="J111" s="41"/>
      <c r="K111" s="60"/>
    </row>
    <row r="112" spans="1:11" s="27" customFormat="1" ht="25.5" customHeight="1" x14ac:dyDescent="0.25">
      <c r="A112" s="44">
        <f>+A111+1</f>
        <v>2</v>
      </c>
      <c r="B112" s="32" t="s">
        <v>25</v>
      </c>
      <c r="C112" s="13" t="s">
        <v>98</v>
      </c>
      <c r="D112" s="55" t="s">
        <v>99</v>
      </c>
      <c r="E112" s="14" t="s">
        <v>51</v>
      </c>
      <c r="F112" s="11">
        <f t="shared" si="39"/>
        <v>98.51</v>
      </c>
      <c r="G112" s="11">
        <f t="shared" si="40"/>
        <v>413.74200000000002</v>
      </c>
      <c r="H112" s="11">
        <v>98.51</v>
      </c>
      <c r="I112" s="11">
        <v>413.74200000000002</v>
      </c>
      <c r="J112" s="41"/>
      <c r="K112" s="60"/>
    </row>
    <row r="113" spans="1:11" s="27" customFormat="1" ht="25.5" customHeight="1" x14ac:dyDescent="0.25">
      <c r="A113" s="44">
        <f>+A112+1</f>
        <v>3</v>
      </c>
      <c r="B113" s="32" t="s">
        <v>25</v>
      </c>
      <c r="C113" s="13" t="s">
        <v>98</v>
      </c>
      <c r="D113" s="55" t="s">
        <v>145</v>
      </c>
      <c r="E113" s="14" t="s">
        <v>146</v>
      </c>
      <c r="F113" s="11">
        <f t="shared" si="39"/>
        <v>29</v>
      </c>
      <c r="G113" s="11">
        <f t="shared" si="40"/>
        <v>36.25</v>
      </c>
      <c r="H113" s="11">
        <v>29</v>
      </c>
      <c r="I113" s="11">
        <v>36.25</v>
      </c>
      <c r="J113" s="42"/>
      <c r="K113" s="60"/>
    </row>
    <row r="114" spans="1:11" s="27" customFormat="1" ht="25.5" customHeight="1" x14ac:dyDescent="0.25">
      <c r="A114" s="44">
        <f t="shared" ref="A114:A117" si="42">+A113+1</f>
        <v>4</v>
      </c>
      <c r="B114" s="32" t="s">
        <v>25</v>
      </c>
      <c r="C114" s="13" t="s">
        <v>123</v>
      </c>
      <c r="D114" s="55" t="s">
        <v>124</v>
      </c>
      <c r="E114" s="14" t="s">
        <v>146</v>
      </c>
      <c r="F114" s="11">
        <f t="shared" si="39"/>
        <v>20.93</v>
      </c>
      <c r="G114" s="11">
        <f t="shared" si="40"/>
        <v>96.278000000000006</v>
      </c>
      <c r="H114" s="11">
        <v>20.93</v>
      </c>
      <c r="I114" s="11">
        <v>96.278000000000006</v>
      </c>
      <c r="J114" s="42"/>
      <c r="K114" s="60"/>
    </row>
    <row r="115" spans="1:11" s="27" customFormat="1" ht="25.5" customHeight="1" x14ac:dyDescent="0.25">
      <c r="A115" s="44">
        <f t="shared" si="42"/>
        <v>5</v>
      </c>
      <c r="B115" s="32" t="s">
        <v>25</v>
      </c>
      <c r="C115" s="13" t="s">
        <v>123</v>
      </c>
      <c r="D115" s="55" t="s">
        <v>125</v>
      </c>
      <c r="E115" s="14" t="s">
        <v>146</v>
      </c>
      <c r="F115" s="11">
        <f t="shared" si="39"/>
        <v>24.83</v>
      </c>
      <c r="G115" s="11">
        <f t="shared" si="40"/>
        <v>109.252</v>
      </c>
      <c r="H115" s="11">
        <v>24.83</v>
      </c>
      <c r="I115" s="11">
        <v>109.252</v>
      </c>
      <c r="J115" s="42"/>
      <c r="K115" s="60"/>
    </row>
    <row r="116" spans="1:11" s="27" customFormat="1" ht="25.5" customHeight="1" x14ac:dyDescent="0.25">
      <c r="A116" s="44">
        <f t="shared" si="42"/>
        <v>6</v>
      </c>
      <c r="B116" s="32" t="s">
        <v>25</v>
      </c>
      <c r="C116" s="32" t="s">
        <v>169</v>
      </c>
      <c r="D116" s="55" t="s">
        <v>170</v>
      </c>
      <c r="E116" s="14" t="s">
        <v>31</v>
      </c>
      <c r="F116" s="11">
        <f t="shared" si="39"/>
        <v>46</v>
      </c>
      <c r="G116" s="11">
        <f t="shared" si="40"/>
        <v>110.4</v>
      </c>
      <c r="H116" s="11">
        <v>46</v>
      </c>
      <c r="I116" s="11">
        <v>110.4</v>
      </c>
      <c r="J116" s="42"/>
      <c r="K116" s="60"/>
    </row>
    <row r="117" spans="1:11" s="27" customFormat="1" ht="25.5" customHeight="1" x14ac:dyDescent="0.25">
      <c r="A117" s="44">
        <f t="shared" si="42"/>
        <v>7</v>
      </c>
      <c r="B117" s="32" t="s">
        <v>25</v>
      </c>
      <c r="C117" s="32" t="s">
        <v>219</v>
      </c>
      <c r="D117" s="55" t="s">
        <v>220</v>
      </c>
      <c r="E117" s="14" t="s">
        <v>31</v>
      </c>
      <c r="F117" s="11">
        <f t="shared" ref="F117" si="43">+H117+J117</f>
        <v>51.4</v>
      </c>
      <c r="G117" s="11">
        <f t="shared" ref="G117" si="44">+I117+K117</f>
        <v>185.04</v>
      </c>
      <c r="H117" s="11">
        <v>51.4</v>
      </c>
      <c r="I117" s="11">
        <v>185.04</v>
      </c>
      <c r="J117" s="42"/>
      <c r="K117" s="60"/>
    </row>
    <row r="118" spans="1:11" s="29" customFormat="1" ht="17.25" customHeight="1" x14ac:dyDescent="0.25">
      <c r="A118" s="43">
        <f>+A117</f>
        <v>7</v>
      </c>
      <c r="B118" s="65" t="s">
        <v>102</v>
      </c>
      <c r="C118" s="65"/>
      <c r="D118" s="65"/>
      <c r="E118" s="65"/>
      <c r="F118" s="41">
        <f>+SUM(F111:F117)</f>
        <v>413.66999999999996</v>
      </c>
      <c r="G118" s="41">
        <f t="shared" ref="G118:K118" si="45">+SUM(G111:G117)</f>
        <v>1551.5620000000001</v>
      </c>
      <c r="H118" s="41">
        <f t="shared" si="45"/>
        <v>413.66999999999996</v>
      </c>
      <c r="I118" s="41">
        <f t="shared" si="45"/>
        <v>1551.5620000000001</v>
      </c>
      <c r="J118" s="41">
        <f t="shared" si="45"/>
        <v>0</v>
      </c>
      <c r="K118" s="41">
        <f t="shared" si="45"/>
        <v>0</v>
      </c>
    </row>
    <row r="119" spans="1:11" s="27" customFormat="1" ht="19.5" customHeight="1" x14ac:dyDescent="0.25">
      <c r="A119" s="44">
        <v>1</v>
      </c>
      <c r="B119" s="32" t="s">
        <v>17</v>
      </c>
      <c r="C119" s="32" t="s">
        <v>147</v>
      </c>
      <c r="D119" s="55" t="s">
        <v>148</v>
      </c>
      <c r="E119" s="14" t="s">
        <v>51</v>
      </c>
      <c r="F119" s="11">
        <f t="shared" si="39"/>
        <v>10</v>
      </c>
      <c r="G119" s="11">
        <f t="shared" si="40"/>
        <v>31.5</v>
      </c>
      <c r="H119" s="11">
        <v>10</v>
      </c>
      <c r="I119" s="11">
        <v>31.5</v>
      </c>
      <c r="J119" s="41"/>
      <c r="K119" s="60"/>
    </row>
    <row r="120" spans="1:11" s="27" customFormat="1" ht="19.5" customHeight="1" x14ac:dyDescent="0.25">
      <c r="A120" s="44">
        <f>+A119+1</f>
        <v>2</v>
      </c>
      <c r="B120" s="32" t="s">
        <v>17</v>
      </c>
      <c r="C120" s="32" t="s">
        <v>73</v>
      </c>
      <c r="D120" s="55" t="s">
        <v>149</v>
      </c>
      <c r="E120" s="14" t="s">
        <v>51</v>
      </c>
      <c r="F120" s="11">
        <f t="shared" si="39"/>
        <v>10</v>
      </c>
      <c r="G120" s="11">
        <f t="shared" si="40"/>
        <v>31.5</v>
      </c>
      <c r="H120" s="11">
        <v>10</v>
      </c>
      <c r="I120" s="11">
        <v>31.5</v>
      </c>
      <c r="J120" s="41"/>
      <c r="K120" s="60"/>
    </row>
    <row r="121" spans="1:11" s="27" customFormat="1" ht="19.5" customHeight="1" x14ac:dyDescent="0.25">
      <c r="A121" s="44">
        <f t="shared" ref="A121:A138" si="46">+A120+1</f>
        <v>3</v>
      </c>
      <c r="B121" s="32" t="s">
        <v>17</v>
      </c>
      <c r="C121" s="32" t="s">
        <v>73</v>
      </c>
      <c r="D121" s="55" t="s">
        <v>150</v>
      </c>
      <c r="E121" s="14" t="s">
        <v>51</v>
      </c>
      <c r="F121" s="11">
        <f t="shared" si="39"/>
        <v>10</v>
      </c>
      <c r="G121" s="11">
        <f t="shared" si="40"/>
        <v>31.5</v>
      </c>
      <c r="H121" s="11">
        <v>10</v>
      </c>
      <c r="I121" s="11">
        <v>31.5</v>
      </c>
      <c r="J121" s="41"/>
      <c r="K121" s="60"/>
    </row>
    <row r="122" spans="1:11" s="27" customFormat="1" ht="25.5" customHeight="1" x14ac:dyDescent="0.25">
      <c r="A122" s="44">
        <f t="shared" si="46"/>
        <v>4</v>
      </c>
      <c r="B122" s="32" t="s">
        <v>17</v>
      </c>
      <c r="C122" s="32" t="s">
        <v>73</v>
      </c>
      <c r="D122" s="55" t="s">
        <v>74</v>
      </c>
      <c r="E122" s="14" t="s">
        <v>51</v>
      </c>
      <c r="F122" s="11">
        <f t="shared" si="39"/>
        <v>10</v>
      </c>
      <c r="G122" s="11">
        <f t="shared" si="40"/>
        <v>31.5</v>
      </c>
      <c r="H122" s="11">
        <v>10</v>
      </c>
      <c r="I122" s="11">
        <v>31.5</v>
      </c>
      <c r="J122" s="41"/>
      <c r="K122" s="60"/>
    </row>
    <row r="123" spans="1:11" s="27" customFormat="1" ht="25.5" customHeight="1" x14ac:dyDescent="0.25">
      <c r="A123" s="44">
        <f t="shared" si="46"/>
        <v>5</v>
      </c>
      <c r="B123" s="32" t="s">
        <v>17</v>
      </c>
      <c r="C123" s="32" t="s">
        <v>73</v>
      </c>
      <c r="D123" s="55" t="s">
        <v>75</v>
      </c>
      <c r="E123" s="14" t="s">
        <v>51</v>
      </c>
      <c r="F123" s="11">
        <f t="shared" si="39"/>
        <v>10</v>
      </c>
      <c r="G123" s="11">
        <f t="shared" si="40"/>
        <v>31.5</v>
      </c>
      <c r="H123" s="11">
        <v>10</v>
      </c>
      <c r="I123" s="11">
        <v>31.5</v>
      </c>
      <c r="J123" s="41"/>
      <c r="K123" s="60"/>
    </row>
    <row r="124" spans="1:11" s="27" customFormat="1" ht="25.5" customHeight="1" x14ac:dyDescent="0.25">
      <c r="A124" s="44">
        <f t="shared" si="46"/>
        <v>6</v>
      </c>
      <c r="B124" s="32" t="s">
        <v>17</v>
      </c>
      <c r="C124" s="32" t="s">
        <v>73</v>
      </c>
      <c r="D124" s="55" t="s">
        <v>76</v>
      </c>
      <c r="E124" s="14" t="s">
        <v>51</v>
      </c>
      <c r="F124" s="11">
        <f t="shared" si="39"/>
        <v>10</v>
      </c>
      <c r="G124" s="11">
        <f t="shared" si="40"/>
        <v>31.5</v>
      </c>
      <c r="H124" s="11">
        <v>10</v>
      </c>
      <c r="I124" s="11">
        <v>31.5</v>
      </c>
      <c r="J124" s="41"/>
      <c r="K124" s="60"/>
    </row>
    <row r="125" spans="1:11" s="27" customFormat="1" ht="25.5" customHeight="1" x14ac:dyDescent="0.25">
      <c r="A125" s="44">
        <f t="shared" si="46"/>
        <v>7</v>
      </c>
      <c r="B125" s="32" t="s">
        <v>17</v>
      </c>
      <c r="C125" s="32" t="s">
        <v>73</v>
      </c>
      <c r="D125" s="55" t="s">
        <v>77</v>
      </c>
      <c r="E125" s="14" t="s">
        <v>51</v>
      </c>
      <c r="F125" s="11">
        <f t="shared" si="39"/>
        <v>7</v>
      </c>
      <c r="G125" s="11">
        <f t="shared" si="40"/>
        <v>22.05</v>
      </c>
      <c r="H125" s="11">
        <v>7</v>
      </c>
      <c r="I125" s="11">
        <v>22.05</v>
      </c>
      <c r="J125" s="41"/>
      <c r="K125" s="60"/>
    </row>
    <row r="126" spans="1:11" s="27" customFormat="1" ht="25.5" customHeight="1" x14ac:dyDescent="0.25">
      <c r="A126" s="44">
        <f t="shared" si="46"/>
        <v>8</v>
      </c>
      <c r="B126" s="32" t="s">
        <v>17</v>
      </c>
      <c r="C126" s="32" t="s">
        <v>73</v>
      </c>
      <c r="D126" s="55" t="s">
        <v>78</v>
      </c>
      <c r="E126" s="14" t="s">
        <v>51</v>
      </c>
      <c r="F126" s="11">
        <f t="shared" si="39"/>
        <v>10</v>
      </c>
      <c r="G126" s="11">
        <f t="shared" si="40"/>
        <v>31.5</v>
      </c>
      <c r="H126" s="11">
        <v>10</v>
      </c>
      <c r="I126" s="11">
        <v>31.5</v>
      </c>
      <c r="J126" s="41"/>
      <c r="K126" s="60"/>
    </row>
    <row r="127" spans="1:11" s="27" customFormat="1" ht="25.5" customHeight="1" x14ac:dyDescent="0.25">
      <c r="A127" s="44">
        <f t="shared" si="46"/>
        <v>9</v>
      </c>
      <c r="B127" s="32" t="s">
        <v>17</v>
      </c>
      <c r="C127" s="32" t="s">
        <v>73</v>
      </c>
      <c r="D127" s="55" t="s">
        <v>79</v>
      </c>
      <c r="E127" s="14" t="s">
        <v>51</v>
      </c>
      <c r="F127" s="11">
        <f t="shared" si="39"/>
        <v>10</v>
      </c>
      <c r="G127" s="11">
        <f t="shared" si="40"/>
        <v>31.5</v>
      </c>
      <c r="H127" s="11">
        <v>10</v>
      </c>
      <c r="I127" s="11">
        <v>31.5</v>
      </c>
      <c r="J127" s="41"/>
      <c r="K127" s="60"/>
    </row>
    <row r="128" spans="1:11" s="27" customFormat="1" ht="25.5" customHeight="1" x14ac:dyDescent="0.25">
      <c r="A128" s="44">
        <f t="shared" si="46"/>
        <v>10</v>
      </c>
      <c r="B128" s="32" t="s">
        <v>17</v>
      </c>
      <c r="C128" s="32" t="s">
        <v>73</v>
      </c>
      <c r="D128" s="55" t="s">
        <v>80</v>
      </c>
      <c r="E128" s="14" t="s">
        <v>51</v>
      </c>
      <c r="F128" s="11">
        <f t="shared" si="39"/>
        <v>10</v>
      </c>
      <c r="G128" s="11">
        <f t="shared" si="40"/>
        <v>36</v>
      </c>
      <c r="H128" s="11">
        <v>10</v>
      </c>
      <c r="I128" s="11">
        <v>36</v>
      </c>
      <c r="J128" s="41"/>
      <c r="K128" s="60"/>
    </row>
    <row r="129" spans="1:11" s="27" customFormat="1" ht="25.5" customHeight="1" x14ac:dyDescent="0.25">
      <c r="A129" s="44">
        <f t="shared" si="46"/>
        <v>11</v>
      </c>
      <c r="B129" s="32" t="s">
        <v>17</v>
      </c>
      <c r="C129" s="32" t="s">
        <v>73</v>
      </c>
      <c r="D129" s="55" t="s">
        <v>81</v>
      </c>
      <c r="E129" s="14" t="s">
        <v>51</v>
      </c>
      <c r="F129" s="11">
        <f t="shared" si="39"/>
        <v>10</v>
      </c>
      <c r="G129" s="11">
        <f t="shared" si="40"/>
        <v>31.5</v>
      </c>
      <c r="H129" s="11">
        <v>10</v>
      </c>
      <c r="I129" s="11">
        <v>31.5</v>
      </c>
      <c r="J129" s="41"/>
      <c r="K129" s="60"/>
    </row>
    <row r="130" spans="1:11" s="27" customFormat="1" ht="25.5" customHeight="1" x14ac:dyDescent="0.25">
      <c r="A130" s="44">
        <f t="shared" si="46"/>
        <v>12</v>
      </c>
      <c r="B130" s="32" t="s">
        <v>17</v>
      </c>
      <c r="C130" s="32" t="s">
        <v>73</v>
      </c>
      <c r="D130" s="55" t="s">
        <v>120</v>
      </c>
      <c r="E130" s="14" t="s">
        <v>51</v>
      </c>
      <c r="F130" s="11">
        <f t="shared" si="39"/>
        <v>10</v>
      </c>
      <c r="G130" s="11">
        <f t="shared" si="40"/>
        <v>31.5</v>
      </c>
      <c r="H130" s="11">
        <v>10</v>
      </c>
      <c r="I130" s="11">
        <v>31.5</v>
      </c>
      <c r="J130" s="41"/>
      <c r="K130" s="60"/>
    </row>
    <row r="131" spans="1:11" s="27" customFormat="1" ht="25.5" customHeight="1" x14ac:dyDescent="0.25">
      <c r="A131" s="44">
        <f t="shared" si="46"/>
        <v>13</v>
      </c>
      <c r="B131" s="32" t="s">
        <v>17</v>
      </c>
      <c r="C131" s="32" t="s">
        <v>104</v>
      </c>
      <c r="D131" s="55" t="s">
        <v>105</v>
      </c>
      <c r="E131" s="14" t="s">
        <v>51</v>
      </c>
      <c r="F131" s="11">
        <f t="shared" si="39"/>
        <v>8.5</v>
      </c>
      <c r="G131" s="11">
        <f t="shared" si="40"/>
        <v>26.774999999999999</v>
      </c>
      <c r="H131" s="11">
        <v>8.5</v>
      </c>
      <c r="I131" s="11">
        <v>26.774999999999999</v>
      </c>
      <c r="J131" s="42"/>
      <c r="K131" s="60"/>
    </row>
    <row r="132" spans="1:11" s="27" customFormat="1" ht="25.5" customHeight="1" x14ac:dyDescent="0.25">
      <c r="A132" s="44">
        <f t="shared" si="46"/>
        <v>14</v>
      </c>
      <c r="B132" s="32" t="s">
        <v>17</v>
      </c>
      <c r="C132" s="32" t="s">
        <v>104</v>
      </c>
      <c r="D132" s="55" t="s">
        <v>106</v>
      </c>
      <c r="E132" s="14" t="s">
        <v>51</v>
      </c>
      <c r="F132" s="11">
        <f t="shared" si="39"/>
        <v>8</v>
      </c>
      <c r="G132" s="11">
        <f t="shared" si="40"/>
        <v>25.2</v>
      </c>
      <c r="H132" s="11">
        <v>8</v>
      </c>
      <c r="I132" s="11">
        <v>25.2</v>
      </c>
      <c r="J132" s="42"/>
      <c r="K132" s="60"/>
    </row>
    <row r="133" spans="1:11" s="27" customFormat="1" ht="25.5" customHeight="1" x14ac:dyDescent="0.25">
      <c r="A133" s="44">
        <f t="shared" si="46"/>
        <v>15</v>
      </c>
      <c r="B133" s="32" t="s">
        <v>17</v>
      </c>
      <c r="C133" s="32" t="s">
        <v>104</v>
      </c>
      <c r="D133" s="55" t="s">
        <v>107</v>
      </c>
      <c r="E133" s="14" t="s">
        <v>51</v>
      </c>
      <c r="F133" s="11">
        <f t="shared" si="39"/>
        <v>9.5</v>
      </c>
      <c r="G133" s="11">
        <f t="shared" si="40"/>
        <v>29.925000000000001</v>
      </c>
      <c r="H133" s="11">
        <v>9.5</v>
      </c>
      <c r="I133" s="11">
        <v>29.925000000000001</v>
      </c>
      <c r="J133" s="42"/>
      <c r="K133" s="60"/>
    </row>
    <row r="134" spans="1:11" s="27" customFormat="1" ht="25.5" customHeight="1" x14ac:dyDescent="0.25">
      <c r="A134" s="44">
        <f t="shared" si="46"/>
        <v>16</v>
      </c>
      <c r="B134" s="32" t="s">
        <v>17</v>
      </c>
      <c r="C134" s="32" t="s">
        <v>104</v>
      </c>
      <c r="D134" s="55" t="s">
        <v>109</v>
      </c>
      <c r="E134" s="14" t="s">
        <v>51</v>
      </c>
      <c r="F134" s="11">
        <f t="shared" si="39"/>
        <v>10</v>
      </c>
      <c r="G134" s="11">
        <f t="shared" si="40"/>
        <v>31.5</v>
      </c>
      <c r="H134" s="11">
        <v>10</v>
      </c>
      <c r="I134" s="11">
        <v>31.5</v>
      </c>
      <c r="J134" s="42"/>
      <c r="K134" s="60"/>
    </row>
    <row r="135" spans="1:11" s="27" customFormat="1" ht="25.5" customHeight="1" x14ac:dyDescent="0.25">
      <c r="A135" s="44">
        <f t="shared" si="46"/>
        <v>17</v>
      </c>
      <c r="B135" s="32" t="s">
        <v>17</v>
      </c>
      <c r="C135" s="32" t="s">
        <v>104</v>
      </c>
      <c r="D135" s="55" t="s">
        <v>110</v>
      </c>
      <c r="E135" s="14" t="s">
        <v>51</v>
      </c>
      <c r="F135" s="11">
        <f t="shared" si="39"/>
        <v>10</v>
      </c>
      <c r="G135" s="11">
        <f t="shared" si="40"/>
        <v>31.5</v>
      </c>
      <c r="H135" s="11">
        <v>10</v>
      </c>
      <c r="I135" s="11">
        <v>31.5</v>
      </c>
      <c r="J135" s="42"/>
      <c r="K135" s="60"/>
    </row>
    <row r="136" spans="1:11" s="27" customFormat="1" ht="25.5" customHeight="1" x14ac:dyDescent="0.25">
      <c r="A136" s="44">
        <f t="shared" si="46"/>
        <v>18</v>
      </c>
      <c r="B136" s="32" t="s">
        <v>17</v>
      </c>
      <c r="C136" s="32" t="s">
        <v>104</v>
      </c>
      <c r="D136" s="55" t="s">
        <v>116</v>
      </c>
      <c r="E136" s="14" t="s">
        <v>51</v>
      </c>
      <c r="F136" s="11">
        <f t="shared" si="39"/>
        <v>15</v>
      </c>
      <c r="G136" s="11">
        <f t="shared" si="40"/>
        <v>47.25</v>
      </c>
      <c r="H136" s="11">
        <v>15</v>
      </c>
      <c r="I136" s="11">
        <v>47.25</v>
      </c>
      <c r="J136" s="42"/>
      <c r="K136" s="60"/>
    </row>
    <row r="137" spans="1:11" s="27" customFormat="1" ht="25.5" customHeight="1" x14ac:dyDescent="0.25">
      <c r="A137" s="44">
        <f t="shared" si="46"/>
        <v>19</v>
      </c>
      <c r="B137" s="32" t="s">
        <v>17</v>
      </c>
      <c r="C137" s="32" t="s">
        <v>104</v>
      </c>
      <c r="D137" s="55" t="s">
        <v>154</v>
      </c>
      <c r="E137" s="14" t="s">
        <v>51</v>
      </c>
      <c r="F137" s="11">
        <f t="shared" si="39"/>
        <v>10</v>
      </c>
      <c r="G137" s="11">
        <f t="shared" si="40"/>
        <v>31.5</v>
      </c>
      <c r="H137" s="11">
        <v>10</v>
      </c>
      <c r="I137" s="11">
        <v>31.5</v>
      </c>
      <c r="J137" s="42"/>
      <c r="K137" s="60"/>
    </row>
    <row r="138" spans="1:11" s="27" customFormat="1" ht="25.5" customHeight="1" x14ac:dyDescent="0.25">
      <c r="A138" s="44">
        <f t="shared" si="46"/>
        <v>20</v>
      </c>
      <c r="B138" s="32" t="s">
        <v>17</v>
      </c>
      <c r="C138" s="32" t="s">
        <v>104</v>
      </c>
      <c r="D138" s="55" t="s">
        <v>155</v>
      </c>
      <c r="E138" s="14" t="s">
        <v>51</v>
      </c>
      <c r="F138" s="11">
        <f t="shared" si="39"/>
        <v>10.1</v>
      </c>
      <c r="G138" s="11">
        <f t="shared" si="40"/>
        <v>31.815000000000001</v>
      </c>
      <c r="H138" s="11">
        <v>10.1</v>
      </c>
      <c r="I138" s="11">
        <v>31.815000000000001</v>
      </c>
      <c r="J138" s="42"/>
      <c r="K138" s="60"/>
    </row>
    <row r="139" spans="1:11" s="27" customFormat="1" ht="25.5" customHeight="1" x14ac:dyDescent="0.25">
      <c r="A139" s="44">
        <f>+A138+1</f>
        <v>21</v>
      </c>
      <c r="B139" s="13" t="s">
        <v>17</v>
      </c>
      <c r="C139" s="32" t="s">
        <v>104</v>
      </c>
      <c r="D139" s="55" t="s">
        <v>108</v>
      </c>
      <c r="E139" s="14" t="s">
        <v>51</v>
      </c>
      <c r="F139" s="11">
        <f t="shared" si="39"/>
        <v>10</v>
      </c>
      <c r="G139" s="11">
        <f t="shared" si="40"/>
        <v>31.5</v>
      </c>
      <c r="H139" s="11">
        <v>10</v>
      </c>
      <c r="I139" s="11">
        <v>31.5</v>
      </c>
      <c r="J139" s="42"/>
      <c r="K139" s="60"/>
    </row>
    <row r="140" spans="1:11" s="27" customFormat="1" ht="25.5" customHeight="1" x14ac:dyDescent="0.25">
      <c r="A140" s="44">
        <f t="shared" ref="A140:A150" si="47">+A139+1</f>
        <v>22</v>
      </c>
      <c r="B140" s="13" t="s">
        <v>17</v>
      </c>
      <c r="C140" s="32" t="s">
        <v>104</v>
      </c>
      <c r="D140" s="55" t="s">
        <v>111</v>
      </c>
      <c r="E140" s="14" t="s">
        <v>51</v>
      </c>
      <c r="F140" s="11">
        <f t="shared" si="39"/>
        <v>10</v>
      </c>
      <c r="G140" s="11">
        <f t="shared" si="40"/>
        <v>31.5</v>
      </c>
      <c r="H140" s="11">
        <v>10</v>
      </c>
      <c r="I140" s="11">
        <v>31.5</v>
      </c>
      <c r="J140" s="42"/>
      <c r="K140" s="60"/>
    </row>
    <row r="141" spans="1:11" s="27" customFormat="1" ht="25.5" customHeight="1" x14ac:dyDescent="0.25">
      <c r="A141" s="44">
        <f t="shared" si="47"/>
        <v>23</v>
      </c>
      <c r="B141" s="13" t="s">
        <v>17</v>
      </c>
      <c r="C141" s="32" t="s">
        <v>104</v>
      </c>
      <c r="D141" s="55" t="s">
        <v>112</v>
      </c>
      <c r="E141" s="14" t="s">
        <v>51</v>
      </c>
      <c r="F141" s="11">
        <f t="shared" si="39"/>
        <v>10</v>
      </c>
      <c r="G141" s="11">
        <f t="shared" si="40"/>
        <v>31.5</v>
      </c>
      <c r="H141" s="11">
        <v>10</v>
      </c>
      <c r="I141" s="11">
        <v>31.5</v>
      </c>
      <c r="J141" s="42"/>
      <c r="K141" s="60"/>
    </row>
    <row r="142" spans="1:11" s="27" customFormat="1" ht="25.5" customHeight="1" x14ac:dyDescent="0.25">
      <c r="A142" s="44">
        <f t="shared" si="47"/>
        <v>24</v>
      </c>
      <c r="B142" s="13" t="s">
        <v>17</v>
      </c>
      <c r="C142" s="32" t="s">
        <v>104</v>
      </c>
      <c r="D142" s="55" t="s">
        <v>113</v>
      </c>
      <c r="E142" s="14" t="s">
        <v>51</v>
      </c>
      <c r="F142" s="11">
        <f t="shared" si="39"/>
        <v>10</v>
      </c>
      <c r="G142" s="11">
        <f t="shared" si="40"/>
        <v>31.5</v>
      </c>
      <c r="H142" s="11">
        <v>10</v>
      </c>
      <c r="I142" s="11">
        <v>31.5</v>
      </c>
      <c r="J142" s="42"/>
      <c r="K142" s="60"/>
    </row>
    <row r="143" spans="1:11" s="27" customFormat="1" ht="25.5" customHeight="1" x14ac:dyDescent="0.25">
      <c r="A143" s="44">
        <f t="shared" si="47"/>
        <v>25</v>
      </c>
      <c r="B143" s="13" t="s">
        <v>17</v>
      </c>
      <c r="C143" s="32" t="s">
        <v>104</v>
      </c>
      <c r="D143" s="55" t="s">
        <v>114</v>
      </c>
      <c r="E143" s="14" t="s">
        <v>51</v>
      </c>
      <c r="F143" s="11">
        <f t="shared" si="39"/>
        <v>10</v>
      </c>
      <c r="G143" s="11">
        <f t="shared" si="40"/>
        <v>31.5</v>
      </c>
      <c r="H143" s="11">
        <v>10</v>
      </c>
      <c r="I143" s="11">
        <v>31.5</v>
      </c>
      <c r="J143" s="42"/>
      <c r="K143" s="60"/>
    </row>
    <row r="144" spans="1:11" s="27" customFormat="1" ht="25.5" customHeight="1" x14ac:dyDescent="0.25">
      <c r="A144" s="44">
        <f t="shared" si="47"/>
        <v>26</v>
      </c>
      <c r="B144" s="13" t="s">
        <v>17</v>
      </c>
      <c r="C144" s="32" t="s">
        <v>104</v>
      </c>
      <c r="D144" s="55" t="s">
        <v>115</v>
      </c>
      <c r="E144" s="14" t="s">
        <v>51</v>
      </c>
      <c r="F144" s="11">
        <f t="shared" si="39"/>
        <v>10</v>
      </c>
      <c r="G144" s="11">
        <f t="shared" si="40"/>
        <v>31.5</v>
      </c>
      <c r="H144" s="11">
        <v>10</v>
      </c>
      <c r="I144" s="11">
        <v>31.5</v>
      </c>
      <c r="J144" s="42"/>
      <c r="K144" s="60"/>
    </row>
    <row r="145" spans="1:11" s="27" customFormat="1" ht="25.5" customHeight="1" x14ac:dyDescent="0.25">
      <c r="A145" s="44">
        <f t="shared" si="47"/>
        <v>27</v>
      </c>
      <c r="B145" s="13" t="s">
        <v>17</v>
      </c>
      <c r="C145" s="32" t="s">
        <v>104</v>
      </c>
      <c r="D145" s="55" t="s">
        <v>117</v>
      </c>
      <c r="E145" s="14" t="s">
        <v>51</v>
      </c>
      <c r="F145" s="11">
        <f t="shared" si="39"/>
        <v>10</v>
      </c>
      <c r="G145" s="11">
        <f t="shared" si="40"/>
        <v>31.5</v>
      </c>
      <c r="H145" s="11">
        <v>10</v>
      </c>
      <c r="I145" s="11">
        <v>31.5</v>
      </c>
      <c r="J145" s="42"/>
      <c r="K145" s="60"/>
    </row>
    <row r="146" spans="1:11" s="29" customFormat="1" ht="25.5" customHeight="1" x14ac:dyDescent="0.25">
      <c r="A146" s="44">
        <f t="shared" si="47"/>
        <v>28</v>
      </c>
      <c r="B146" s="13" t="s">
        <v>17</v>
      </c>
      <c r="C146" s="32" t="s">
        <v>151</v>
      </c>
      <c r="D146" s="55" t="s">
        <v>152</v>
      </c>
      <c r="E146" s="14" t="s">
        <v>51</v>
      </c>
      <c r="F146" s="11">
        <f t="shared" si="39"/>
        <v>10</v>
      </c>
      <c r="G146" s="11">
        <f t="shared" si="40"/>
        <v>31.5</v>
      </c>
      <c r="H146" s="11">
        <v>10</v>
      </c>
      <c r="I146" s="11">
        <v>31.5</v>
      </c>
      <c r="J146" s="42"/>
      <c r="K146" s="60"/>
    </row>
    <row r="147" spans="1:11" s="27" customFormat="1" ht="25.5" customHeight="1" x14ac:dyDescent="0.25">
      <c r="A147" s="44">
        <f t="shared" si="47"/>
        <v>29</v>
      </c>
      <c r="B147" s="13" t="s">
        <v>17</v>
      </c>
      <c r="C147" s="32" t="s">
        <v>104</v>
      </c>
      <c r="D147" s="55" t="s">
        <v>118</v>
      </c>
      <c r="E147" s="14" t="s">
        <v>51</v>
      </c>
      <c r="F147" s="11">
        <f t="shared" si="39"/>
        <v>10</v>
      </c>
      <c r="G147" s="11">
        <f t="shared" si="40"/>
        <v>31.5</v>
      </c>
      <c r="H147" s="11">
        <v>10</v>
      </c>
      <c r="I147" s="11">
        <v>31.5</v>
      </c>
      <c r="J147" s="42"/>
      <c r="K147" s="60"/>
    </row>
    <row r="148" spans="1:11" s="27" customFormat="1" ht="25.5" customHeight="1" x14ac:dyDescent="0.25">
      <c r="A148" s="44">
        <f t="shared" si="47"/>
        <v>30</v>
      </c>
      <c r="B148" s="13" t="s">
        <v>17</v>
      </c>
      <c r="C148" s="32" t="s">
        <v>104</v>
      </c>
      <c r="D148" s="55" t="s">
        <v>119</v>
      </c>
      <c r="E148" s="14" t="s">
        <v>51</v>
      </c>
      <c r="F148" s="11">
        <f t="shared" si="39"/>
        <v>10</v>
      </c>
      <c r="G148" s="11">
        <f t="shared" si="40"/>
        <v>31.5</v>
      </c>
      <c r="H148" s="11">
        <v>10</v>
      </c>
      <c r="I148" s="11">
        <v>31.5</v>
      </c>
      <c r="J148" s="42"/>
      <c r="K148" s="60"/>
    </row>
    <row r="149" spans="1:11" s="27" customFormat="1" ht="25.5" customHeight="1" x14ac:dyDescent="0.25">
      <c r="A149" s="44">
        <f>+A148+1</f>
        <v>31</v>
      </c>
      <c r="B149" s="32" t="s">
        <v>17</v>
      </c>
      <c r="C149" s="32" t="s">
        <v>121</v>
      </c>
      <c r="D149" s="55" t="s">
        <v>122</v>
      </c>
      <c r="E149" s="14" t="s">
        <v>51</v>
      </c>
      <c r="F149" s="11">
        <f t="shared" si="39"/>
        <v>10</v>
      </c>
      <c r="G149" s="11">
        <f t="shared" si="40"/>
        <v>31.5</v>
      </c>
      <c r="H149" s="11">
        <v>10</v>
      </c>
      <c r="I149" s="11">
        <v>31.5</v>
      </c>
      <c r="J149" s="41"/>
      <c r="K149" s="60"/>
    </row>
    <row r="150" spans="1:11" s="27" customFormat="1" ht="25.5" customHeight="1" x14ac:dyDescent="0.25">
      <c r="A150" s="44">
        <f t="shared" si="47"/>
        <v>32</v>
      </c>
      <c r="B150" s="32" t="s">
        <v>17</v>
      </c>
      <c r="C150" s="32" t="s">
        <v>151</v>
      </c>
      <c r="D150" s="55" t="s">
        <v>153</v>
      </c>
      <c r="E150" s="14" t="s">
        <v>51</v>
      </c>
      <c r="F150" s="11">
        <f t="shared" si="39"/>
        <v>10</v>
      </c>
      <c r="G150" s="11">
        <f t="shared" si="40"/>
        <v>31.5</v>
      </c>
      <c r="H150" s="11">
        <v>10</v>
      </c>
      <c r="I150" s="11">
        <v>31.5</v>
      </c>
      <c r="J150" s="41"/>
      <c r="K150" s="60"/>
    </row>
    <row r="151" spans="1:11" s="2" customFormat="1" ht="13.5" customHeight="1" x14ac:dyDescent="0.25">
      <c r="A151" s="44">
        <f>+A150</f>
        <v>32</v>
      </c>
      <c r="B151" s="66" t="s">
        <v>82</v>
      </c>
      <c r="C151" s="66"/>
      <c r="D151" s="66"/>
      <c r="E151" s="66"/>
      <c r="F151" s="7">
        <f>+SUM(F119:F150)</f>
        <v>318.10000000000002</v>
      </c>
      <c r="G151" s="7">
        <f t="shared" ref="G151:K151" si="48">+SUM(G119:G150)</f>
        <v>1006.5150000000001</v>
      </c>
      <c r="H151" s="7">
        <f t="shared" si="48"/>
        <v>318.10000000000002</v>
      </c>
      <c r="I151" s="5">
        <f t="shared" si="48"/>
        <v>1006.5150000000001</v>
      </c>
      <c r="J151" s="5">
        <f t="shared" si="48"/>
        <v>0</v>
      </c>
      <c r="K151" s="50">
        <f t="shared" si="48"/>
        <v>0</v>
      </c>
    </row>
    <row r="152" spans="1:11" s="2" customFormat="1" ht="15" customHeight="1" thickBot="1" x14ac:dyDescent="0.3">
      <c r="A152" s="48">
        <f>+A151+A118+A110+A99+A92+A82+A80+A56+A52+A27</f>
        <v>135</v>
      </c>
      <c r="B152" s="67" t="s">
        <v>103</v>
      </c>
      <c r="C152" s="67"/>
      <c r="D152" s="67"/>
      <c r="E152" s="67"/>
      <c r="F152" s="49">
        <f t="shared" ref="F152:K152" si="49">+F151+F118+F110+F99+F92+F82+F80+F56+F52+F27</f>
        <v>3460.4199999999996</v>
      </c>
      <c r="G152" s="49">
        <f t="shared" si="49"/>
        <v>11923.429099999998</v>
      </c>
      <c r="H152" s="49">
        <f t="shared" si="49"/>
        <v>2676.59</v>
      </c>
      <c r="I152" s="49">
        <f t="shared" si="49"/>
        <v>9525.7300999999989</v>
      </c>
      <c r="J152" s="49">
        <f t="shared" si="49"/>
        <v>783.82999999999993</v>
      </c>
      <c r="K152" s="51">
        <f t="shared" si="49"/>
        <v>2397.6989999999996</v>
      </c>
    </row>
    <row r="153" spans="1:11" x14ac:dyDescent="0.25">
      <c r="H153" s="4"/>
      <c r="I153" s="4"/>
    </row>
    <row r="154" spans="1:11" x14ac:dyDescent="0.25">
      <c r="H154" s="3"/>
      <c r="I154" s="3"/>
    </row>
    <row r="155" spans="1:11" x14ac:dyDescent="0.25">
      <c r="I155" s="4"/>
    </row>
    <row r="156" spans="1:11" x14ac:dyDescent="0.25">
      <c r="H156" s="3"/>
      <c r="I156" s="4"/>
    </row>
    <row r="158" spans="1:11" x14ac:dyDescent="0.25">
      <c r="I158" s="3"/>
    </row>
  </sheetData>
  <mergeCells count="23">
    <mergeCell ref="A1:K1"/>
    <mergeCell ref="A2:K2"/>
    <mergeCell ref="G3:G6"/>
    <mergeCell ref="H5:I5"/>
    <mergeCell ref="J5:K5"/>
    <mergeCell ref="F3:F6"/>
    <mergeCell ref="H3:K4"/>
    <mergeCell ref="B92:E92"/>
    <mergeCell ref="A3:A6"/>
    <mergeCell ref="B3:B6"/>
    <mergeCell ref="C3:C6"/>
    <mergeCell ref="D3:D6"/>
    <mergeCell ref="E3:E6"/>
    <mergeCell ref="B27:E27"/>
    <mergeCell ref="B52:E52"/>
    <mergeCell ref="B56:E56"/>
    <mergeCell ref="B80:E80"/>
    <mergeCell ref="B82:E82"/>
    <mergeCell ref="B99:E99"/>
    <mergeCell ref="B110:E110"/>
    <mergeCell ref="B118:E118"/>
    <mergeCell ref="B151:E151"/>
    <mergeCell ref="B152:E152"/>
  </mergeCells>
  <printOptions horizontalCentered="1"/>
  <pageMargins left="0" right="0" top="0" bottom="0" header="0" footer="0"/>
  <pageSetup paperSize="9" scale="80" fitToHeight="10" orientation="landscape" r:id="rId1"/>
  <rowBreaks count="1" manualBreakCount="1">
    <brk id="8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5"/>
  <sheetViews>
    <sheetView workbookViewId="0">
      <selection sqref="A1:I1"/>
    </sheetView>
  </sheetViews>
  <sheetFormatPr defaultRowHeight="15" x14ac:dyDescent="0.25"/>
  <cols>
    <col min="1" max="1" width="4.140625" bestFit="1" customWidth="1"/>
    <col min="2" max="2" width="22.7109375" customWidth="1"/>
    <col min="3" max="3" width="22.140625" customWidth="1"/>
    <col min="4" max="4" width="13.5703125" customWidth="1"/>
    <col min="5" max="5" width="15.140625" customWidth="1"/>
    <col min="6" max="6" width="15.28515625" customWidth="1"/>
    <col min="7" max="7" width="14.85546875" customWidth="1"/>
    <col min="8" max="8" width="14.5703125" customWidth="1"/>
    <col min="9" max="9" width="15.42578125" customWidth="1"/>
  </cols>
  <sheetData>
    <row r="1" spans="1:11" ht="51.75" customHeight="1" x14ac:dyDescent="0.25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"/>
      <c r="K1" s="8"/>
    </row>
    <row r="2" spans="1:11" ht="20.25" x14ac:dyDescent="0.25">
      <c r="A2" s="81" t="s">
        <v>4</v>
      </c>
      <c r="B2" s="81"/>
      <c r="C2" s="81"/>
      <c r="D2" s="81"/>
      <c r="E2" s="81"/>
      <c r="F2" s="81"/>
      <c r="G2" s="81"/>
      <c r="H2" s="81"/>
      <c r="I2" s="81"/>
      <c r="J2" s="9"/>
      <c r="K2" s="9"/>
    </row>
    <row r="3" spans="1:11" ht="21" thickBot="1" x14ac:dyDescent="0.3">
      <c r="A3" s="28"/>
      <c r="B3" s="28"/>
      <c r="C3" s="28"/>
      <c r="D3" s="38"/>
      <c r="E3" s="38"/>
      <c r="F3" s="28"/>
      <c r="G3" s="24"/>
      <c r="H3" s="9"/>
      <c r="I3" s="24"/>
      <c r="J3" s="9"/>
      <c r="K3" s="9"/>
    </row>
    <row r="4" spans="1:11" ht="15" customHeight="1" x14ac:dyDescent="0.25">
      <c r="A4" s="68" t="s">
        <v>0</v>
      </c>
      <c r="B4" s="70" t="s">
        <v>3</v>
      </c>
      <c r="C4" s="70" t="s">
        <v>19</v>
      </c>
      <c r="D4" s="70" t="s">
        <v>175</v>
      </c>
      <c r="E4" s="70" t="s">
        <v>171</v>
      </c>
      <c r="F4" s="82" t="s">
        <v>172</v>
      </c>
      <c r="G4" s="82"/>
      <c r="H4" s="82"/>
      <c r="I4" s="83"/>
    </row>
    <row r="5" spans="1:11" ht="15" customHeight="1" x14ac:dyDescent="0.25">
      <c r="A5" s="69"/>
      <c r="B5" s="71"/>
      <c r="C5" s="71"/>
      <c r="D5" s="71"/>
      <c r="E5" s="71"/>
      <c r="F5" s="74" t="s">
        <v>173</v>
      </c>
      <c r="G5" s="74"/>
      <c r="H5" s="74" t="s">
        <v>174</v>
      </c>
      <c r="I5" s="75"/>
    </row>
    <row r="6" spans="1:11" ht="49.5" x14ac:dyDescent="0.25">
      <c r="A6" s="69"/>
      <c r="B6" s="71"/>
      <c r="C6" s="71"/>
      <c r="D6" s="71"/>
      <c r="E6" s="71"/>
      <c r="F6" s="40" t="s">
        <v>8</v>
      </c>
      <c r="G6" s="40" t="s">
        <v>10</v>
      </c>
      <c r="H6" s="40" t="s">
        <v>8</v>
      </c>
      <c r="I6" s="6" t="s">
        <v>10</v>
      </c>
    </row>
    <row r="7" spans="1:11" ht="35.25" customHeight="1" x14ac:dyDescent="0.25">
      <c r="A7" s="15">
        <v>1</v>
      </c>
      <c r="B7" s="16" t="s">
        <v>20</v>
      </c>
      <c r="C7" s="18">
        <f>+'Номм-ном-1'!A27</f>
        <v>20</v>
      </c>
      <c r="D7" s="18">
        <f>+F7+H7</f>
        <v>270.89</v>
      </c>
      <c r="E7" s="18">
        <f>+G7+I7</f>
        <v>878.06700000000001</v>
      </c>
      <c r="F7" s="18">
        <f>+'Номм-ном-1'!H27</f>
        <v>90.4</v>
      </c>
      <c r="G7" s="18">
        <f>+'Номм-ном-1'!I27</f>
        <v>293.10300000000001</v>
      </c>
      <c r="H7" s="18">
        <f>+'Номм-ном-1'!J27</f>
        <v>180.49</v>
      </c>
      <c r="I7" s="19">
        <f>+'Номм-ном-1'!K27</f>
        <v>584.96399999999994</v>
      </c>
    </row>
    <row r="8" spans="1:11" ht="27" customHeight="1" x14ac:dyDescent="0.25">
      <c r="A8" s="15">
        <v>2</v>
      </c>
      <c r="B8" s="12" t="s">
        <v>21</v>
      </c>
      <c r="C8" s="17"/>
      <c r="D8" s="18">
        <f t="shared" ref="D8:D19" si="0">+F8+H8</f>
        <v>0</v>
      </c>
      <c r="E8" s="18">
        <f t="shared" ref="E8:E19" si="1">+G8+I8</f>
        <v>0</v>
      </c>
      <c r="F8" s="18"/>
      <c r="G8" s="18"/>
      <c r="H8" s="18"/>
      <c r="I8" s="19"/>
    </row>
    <row r="9" spans="1:11" ht="23.25" customHeight="1" x14ac:dyDescent="0.25">
      <c r="A9" s="15">
        <v>3</v>
      </c>
      <c r="B9" s="12" t="s">
        <v>16</v>
      </c>
      <c r="C9" s="18">
        <f>+'Номм-ном-1'!A52</f>
        <v>24</v>
      </c>
      <c r="D9" s="18">
        <f t="shared" si="0"/>
        <v>446.88</v>
      </c>
      <c r="E9" s="18">
        <f t="shared" si="1"/>
        <v>1248.0672</v>
      </c>
      <c r="F9" s="18">
        <f>+'Номм-ном-1'!H52</f>
        <v>181.19</v>
      </c>
      <c r="G9" s="18">
        <f>+'Номм-ном-1'!I52</f>
        <v>517.50720000000001</v>
      </c>
      <c r="H9" s="18">
        <f>+'Номм-ном-1'!J52</f>
        <v>265.69</v>
      </c>
      <c r="I9" s="19">
        <f>+'Номм-ном-1'!K52</f>
        <v>730.56</v>
      </c>
    </row>
    <row r="10" spans="1:11" ht="30" customHeight="1" x14ac:dyDescent="0.25">
      <c r="A10" s="15">
        <v>4</v>
      </c>
      <c r="B10" s="12" t="s">
        <v>14</v>
      </c>
      <c r="C10" s="18">
        <v>3</v>
      </c>
      <c r="D10" s="18">
        <f t="shared" si="0"/>
        <v>130</v>
      </c>
      <c r="E10" s="18">
        <f t="shared" si="1"/>
        <v>434</v>
      </c>
      <c r="F10" s="18">
        <f>+'Номм-ном-1'!H56</f>
        <v>130</v>
      </c>
      <c r="G10" s="18">
        <f>+'Номм-ном-1'!I56</f>
        <v>434</v>
      </c>
      <c r="H10" s="18"/>
      <c r="I10" s="19"/>
    </row>
    <row r="11" spans="1:11" ht="30" customHeight="1" x14ac:dyDescent="0.25">
      <c r="A11" s="15">
        <v>5</v>
      </c>
      <c r="B11" s="12" t="s">
        <v>15</v>
      </c>
      <c r="C11" s="17">
        <f>+'Номм-ном-1'!A80</f>
        <v>23</v>
      </c>
      <c r="D11" s="18">
        <f t="shared" si="0"/>
        <v>629.5</v>
      </c>
      <c r="E11" s="18">
        <f t="shared" si="1"/>
        <v>2163.3000000000002</v>
      </c>
      <c r="F11" s="18">
        <f>+'Номм-ном-1'!H80</f>
        <v>336.5</v>
      </c>
      <c r="G11" s="18">
        <f>+'Номм-ном-1'!I80</f>
        <v>1198.1000000000001</v>
      </c>
      <c r="H11" s="18">
        <f>+'Номм-ном-1'!J80</f>
        <v>293</v>
      </c>
      <c r="I11" s="19">
        <f>+'Номм-ном-1'!K80</f>
        <v>965.19999999999993</v>
      </c>
    </row>
    <row r="12" spans="1:11" ht="30" customHeight="1" x14ac:dyDescent="0.25">
      <c r="A12" s="15">
        <v>6</v>
      </c>
      <c r="B12" s="12" t="s">
        <v>1</v>
      </c>
      <c r="C12" s="17">
        <f>+'Номм-ном-1'!A92</f>
        <v>9</v>
      </c>
      <c r="D12" s="18">
        <f t="shared" si="0"/>
        <v>417.2</v>
      </c>
      <c r="E12" s="18">
        <f t="shared" si="1"/>
        <v>1467.5714999999996</v>
      </c>
      <c r="F12" s="18">
        <f>+'Номм-ном-1'!H92</f>
        <v>392.55</v>
      </c>
      <c r="G12" s="18">
        <f>+'Номм-ном-1'!I92</f>
        <v>1430.5964999999997</v>
      </c>
      <c r="H12" s="18">
        <f>+'Номм-ном-1'!J92</f>
        <v>24.65</v>
      </c>
      <c r="I12" s="19">
        <f>+'Номм-ном-1'!K92</f>
        <v>36.975000000000001</v>
      </c>
    </row>
    <row r="13" spans="1:11" ht="30" customHeight="1" x14ac:dyDescent="0.25">
      <c r="A13" s="15">
        <v>7</v>
      </c>
      <c r="B13" s="12" t="s">
        <v>22</v>
      </c>
      <c r="C13" s="17">
        <f>+'Номм-ном-1'!A82</f>
        <v>1</v>
      </c>
      <c r="D13" s="18">
        <f t="shared" si="0"/>
        <v>26</v>
      </c>
      <c r="E13" s="18">
        <f t="shared" si="1"/>
        <v>83.2</v>
      </c>
      <c r="F13" s="17">
        <f>+'Номм-ном-1'!H82</f>
        <v>26</v>
      </c>
      <c r="G13" s="17">
        <f>+'Номм-ном-1'!I82</f>
        <v>83.2</v>
      </c>
      <c r="H13" s="17"/>
      <c r="I13" s="53"/>
    </row>
    <row r="14" spans="1:11" ht="27" customHeight="1" x14ac:dyDescent="0.25">
      <c r="A14" s="15">
        <v>8</v>
      </c>
      <c r="B14" s="12" t="s">
        <v>13</v>
      </c>
      <c r="C14" s="17">
        <f>+'Номм-ном-1'!A99</f>
        <v>6</v>
      </c>
      <c r="D14" s="18">
        <f t="shared" si="0"/>
        <v>179</v>
      </c>
      <c r="E14" s="18">
        <f t="shared" si="1"/>
        <v>663.28000000000009</v>
      </c>
      <c r="F14" s="18">
        <f>+'Номм-ном-1'!H99</f>
        <v>159</v>
      </c>
      <c r="G14" s="18">
        <f>+'Номм-ном-1'!I99</f>
        <v>583.28000000000009</v>
      </c>
      <c r="H14" s="18">
        <f>+'Номм-ном-1'!J99</f>
        <v>20</v>
      </c>
      <c r="I14" s="19">
        <f>+'Номм-ном-1'!K99</f>
        <v>80</v>
      </c>
    </row>
    <row r="15" spans="1:11" ht="25.5" customHeight="1" x14ac:dyDescent="0.25">
      <c r="A15" s="15">
        <v>9</v>
      </c>
      <c r="B15" s="12" t="s">
        <v>23</v>
      </c>
      <c r="C15" s="17"/>
      <c r="D15" s="18">
        <f t="shared" si="0"/>
        <v>0</v>
      </c>
      <c r="E15" s="18">
        <f t="shared" si="1"/>
        <v>0</v>
      </c>
      <c r="F15" s="18"/>
      <c r="G15" s="18"/>
      <c r="H15" s="18"/>
      <c r="I15" s="19"/>
    </row>
    <row r="16" spans="1:11" ht="27.75" customHeight="1" x14ac:dyDescent="0.25">
      <c r="A16" s="15">
        <v>10</v>
      </c>
      <c r="B16" s="12" t="s">
        <v>24</v>
      </c>
      <c r="C16" s="17"/>
      <c r="D16" s="18">
        <f t="shared" si="0"/>
        <v>0</v>
      </c>
      <c r="E16" s="18">
        <f t="shared" si="1"/>
        <v>0</v>
      </c>
      <c r="F16" s="18"/>
      <c r="G16" s="18"/>
      <c r="H16" s="18"/>
      <c r="I16" s="19"/>
    </row>
    <row r="17" spans="1:9" ht="26.25" customHeight="1" x14ac:dyDescent="0.25">
      <c r="A17" s="15">
        <v>11</v>
      </c>
      <c r="B17" s="12" t="s">
        <v>25</v>
      </c>
      <c r="C17" s="17">
        <f>+'Номм-ном-1'!A118</f>
        <v>7</v>
      </c>
      <c r="D17" s="18">
        <f t="shared" si="0"/>
        <v>413.66999999999996</v>
      </c>
      <c r="E17" s="18">
        <f t="shared" si="1"/>
        <v>1551.5620000000001</v>
      </c>
      <c r="F17" s="18">
        <f>+'Номм-ном-1'!H118</f>
        <v>413.66999999999996</v>
      </c>
      <c r="G17" s="18">
        <f>+'Номм-ном-1'!I118</f>
        <v>1551.5620000000001</v>
      </c>
      <c r="H17" s="18"/>
      <c r="I17" s="19"/>
    </row>
    <row r="18" spans="1:9" ht="30" customHeight="1" x14ac:dyDescent="0.25">
      <c r="A18" s="15">
        <v>12</v>
      </c>
      <c r="B18" s="12" t="s">
        <v>12</v>
      </c>
      <c r="C18" s="17">
        <f>+'Номм-ном-1'!A110</f>
        <v>10</v>
      </c>
      <c r="D18" s="18">
        <f t="shared" si="0"/>
        <v>629.17999999999995</v>
      </c>
      <c r="E18" s="18">
        <f t="shared" si="1"/>
        <v>2427.8663999999999</v>
      </c>
      <c r="F18" s="18">
        <f>+'Номм-ном-1'!H110</f>
        <v>629.17999999999995</v>
      </c>
      <c r="G18" s="18">
        <f>+'Номм-ном-1'!I110</f>
        <v>2427.8663999999999</v>
      </c>
      <c r="H18" s="18"/>
      <c r="I18" s="19"/>
    </row>
    <row r="19" spans="1:9" ht="25.5" customHeight="1" x14ac:dyDescent="0.25">
      <c r="A19" s="15">
        <v>13</v>
      </c>
      <c r="B19" s="12" t="s">
        <v>17</v>
      </c>
      <c r="C19" s="17">
        <f>+'Номм-ном-1'!A151</f>
        <v>32</v>
      </c>
      <c r="D19" s="18">
        <f t="shared" si="0"/>
        <v>318.10000000000002</v>
      </c>
      <c r="E19" s="18">
        <f t="shared" si="1"/>
        <v>1006.5150000000001</v>
      </c>
      <c r="F19" s="18">
        <f>+'Номм-ном-1'!H151</f>
        <v>318.10000000000002</v>
      </c>
      <c r="G19" s="18">
        <f>+'Номм-ном-1'!I151</f>
        <v>1006.5150000000001</v>
      </c>
      <c r="H19" s="18"/>
      <c r="I19" s="19"/>
    </row>
    <row r="20" spans="1:9" s="10" customFormat="1" ht="35.25" customHeight="1" thickBot="1" x14ac:dyDescent="0.3">
      <c r="A20" s="20">
        <f>+A19</f>
        <v>13</v>
      </c>
      <c r="B20" s="21" t="s">
        <v>2</v>
      </c>
      <c r="C20" s="21">
        <f t="shared" ref="C20:I20" si="2">+SUM(C7:C19)</f>
        <v>135</v>
      </c>
      <c r="D20" s="52">
        <f t="shared" si="2"/>
        <v>3460.42</v>
      </c>
      <c r="E20" s="52">
        <f t="shared" si="2"/>
        <v>11923.429099999998</v>
      </c>
      <c r="F20" s="22">
        <f t="shared" si="2"/>
        <v>2676.5899999999997</v>
      </c>
      <c r="G20" s="22">
        <f t="shared" si="2"/>
        <v>9525.7300999999989</v>
      </c>
      <c r="H20" s="22">
        <f t="shared" si="2"/>
        <v>783.83</v>
      </c>
      <c r="I20" s="23">
        <f t="shared" si="2"/>
        <v>2397.6989999999996</v>
      </c>
    </row>
    <row r="22" spans="1:9" x14ac:dyDescent="0.25">
      <c r="G22" s="25"/>
    </row>
    <row r="23" spans="1:9" x14ac:dyDescent="0.25">
      <c r="G23" s="25"/>
    </row>
    <row r="25" spans="1:9" x14ac:dyDescent="0.25">
      <c r="G25" s="25"/>
    </row>
  </sheetData>
  <mergeCells count="10">
    <mergeCell ref="A1:I1"/>
    <mergeCell ref="A2:I2"/>
    <mergeCell ref="E4:E6"/>
    <mergeCell ref="F4:I4"/>
    <mergeCell ref="F5:G5"/>
    <mergeCell ref="H5:I5"/>
    <mergeCell ref="D4:D6"/>
    <mergeCell ref="A4:A6"/>
    <mergeCell ref="B4:B6"/>
    <mergeCell ref="C4:C6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Номм-ном-1</vt:lpstr>
      <vt:lpstr>Свод-2</vt:lpstr>
      <vt:lpstr>'Номм-ном-1'!Заголовки_для_печати</vt:lpstr>
      <vt:lpstr>'Номм-ном-1'!Область_печати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2023-10-28T11:10:04Z</dcterms:modified>
</cp:coreProperties>
</file>