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uxum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'tuxum'!$B:$B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<sst xmlns="http://schemas.openxmlformats.org/spreadsheetml/2006/main" count="27" uniqueCount="27">
  <si>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</si>
  <si>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</si>
  <si>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</si>
  <si>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</si>
  <si>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</si>
  <si>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</si>
  <si>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</si>
  <si>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</si>
  <si>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</si>
  <si>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</si>
  <si>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</si>
  <si>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</si>
  <si>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</si>
  <si>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</si>
  <si>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</si>
  <si>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</si>
  <si>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</si>
  <si>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</si>
  <si>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</si>
  <si>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</si>
  <si>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</si>
  <si>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</si>
  <si>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</si>
  <si>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</si>
  <si>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</si>
  <si>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O'zbekiston Respublikasida 2017-2021 yillarda ishlab chiqarilgan tuxum to'g'risida ma'lumot</t>
  </si>
  <si>
    <t>miqdori, ming 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</si>
</sst>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0.0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166" fontId="3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 topLeftCell="A2">
      <selection activeCell="P10" sqref="P10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9.140625" style="1" customWidth="1"/>
    <col min="5" max="5" width="12.28125" style="1" customWidth="1"/>
    <col min="6" max="6" width="9.140625" style="1" customWidth="1"/>
    <col min="7" max="7" width="12.28125" style="1" customWidth="1"/>
    <col min="8" max="8" width="9.140625" style="1" customWidth="1"/>
    <col min="9" max="9" width="12.28125" style="1" customWidth="1"/>
    <col min="10" max="10" width="9.140625" style="1" customWidth="1"/>
    <col min="11" max="11" width="12.28125" style="1" customWidth="1"/>
    <col min="12" max="12" width="9.140625" style="1" customWidth="1"/>
    <col min="13" max="13" width="11.140625" style="1" customWidth="1"/>
    <col min="14" max="16384" width="9.140625" style="1" customWidth="1"/>
  </cols>
  <sheetData>
    <row r="1" spans="1:13" ht="39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9:11" ht="15" customHeight="1">
      <c r="I2" s="3"/>
      <c r="J2" s="3"/>
      <c r="K2" s="3"/>
    </row>
    <row r="3" spans="1:13" ht="29.25" customHeight="1">
      <c r="A3" s="21" t="s">
        <v>0</v>
      </c>
      <c r="B3" s="21" t="s">
        <v>1</v>
      </c>
      <c r="C3" s="23" t="s">
        <v>2</v>
      </c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3" t="s">
        <v>6</v>
      </c>
      <c r="L3" s="23"/>
      <c r="M3" s="24" t="s">
        <v>7</v>
      </c>
    </row>
    <row r="4" spans="1:13" ht="41.25" customHeight="1">
      <c r="A4" s="22"/>
      <c r="B4" s="22"/>
      <c r="C4" s="4" t="s">
        <v>26</v>
      </c>
      <c r="D4" s="4" t="s">
        <v>8</v>
      </c>
      <c r="E4" s="4" t="str">
        <f>+C4</f>
        <v>miqdori, ming dona</v>
      </c>
      <c r="F4" s="4" t="str">
        <f aca="true" t="shared" si="0" ref="F4:L4">+D4</f>
        <v>ulushi, foiz</v>
      </c>
      <c r="G4" s="4" t="str">
        <f>+E4</f>
        <v>miqdori, ming dona</v>
      </c>
      <c r="H4" s="4" t="str">
        <f t="shared" si="0"/>
        <v>ulushi, foiz</v>
      </c>
      <c r="I4" s="4" t="str">
        <f t="shared" si="0"/>
        <v>miqdori, ming dona</v>
      </c>
      <c r="J4" s="4" t="str">
        <f t="shared" si="0"/>
        <v>ulushi, foiz</v>
      </c>
      <c r="K4" s="4" t="str">
        <f t="shared" si="0"/>
        <v>miqdori, ming dona</v>
      </c>
      <c r="L4" s="4" t="str">
        <f t="shared" si="0"/>
        <v>ulushi, foiz</v>
      </c>
      <c r="M4" s="24"/>
    </row>
    <row r="5" spans="1:13" ht="34.5" customHeight="1">
      <c r="A5" s="5"/>
      <c r="B5" s="6" t="s">
        <v>9</v>
      </c>
      <c r="C5" s="7">
        <f aca="true" t="shared" si="1" ref="C5:L5">SUM(C6:C19)</f>
        <v>6332746</v>
      </c>
      <c r="D5" s="8">
        <f t="shared" si="1"/>
        <v>100</v>
      </c>
      <c r="E5" s="7">
        <f t="shared" si="1"/>
        <v>7459255</v>
      </c>
      <c r="F5" s="8">
        <f t="shared" si="1"/>
        <v>100</v>
      </c>
      <c r="G5" s="7">
        <f t="shared" si="1"/>
        <v>7771161</v>
      </c>
      <c r="H5" s="8">
        <f t="shared" si="1"/>
        <v>100</v>
      </c>
      <c r="I5" s="7">
        <f t="shared" si="1"/>
        <v>7781233</v>
      </c>
      <c r="J5" s="8">
        <f t="shared" si="1"/>
        <v>100</v>
      </c>
      <c r="K5" s="7">
        <f t="shared" si="1"/>
        <v>7788417</v>
      </c>
      <c r="L5" s="8">
        <f t="shared" si="1"/>
        <v>100.00000000000001</v>
      </c>
      <c r="M5" s="9">
        <f>+K5/C5*100</f>
        <v>122.986410634502</v>
      </c>
    </row>
    <row r="6" spans="1:17" ht="34.5" customHeight="1">
      <c r="A6" s="5">
        <v>1</v>
      </c>
      <c r="B6" s="10" t="s">
        <v>10</v>
      </c>
      <c r="C6" s="11">
        <v>260065</v>
      </c>
      <c r="D6" s="12">
        <f>ROUND(C6/$C$5*100,1)</f>
        <v>4.1</v>
      </c>
      <c r="E6" s="11">
        <v>307269</v>
      </c>
      <c r="F6" s="12">
        <f>ROUND(E6/$E$5*100,1)</f>
        <v>4.1</v>
      </c>
      <c r="G6" s="11">
        <v>322415</v>
      </c>
      <c r="H6" s="12">
        <f>ROUND(G6/$G$5*100,1)+0.1</f>
        <v>4.199999999999999</v>
      </c>
      <c r="I6" s="11">
        <v>341296</v>
      </c>
      <c r="J6" s="12">
        <f>ROUND(I6/$I$5*100,1)</f>
        <v>4.4</v>
      </c>
      <c r="K6" s="11">
        <v>379731</v>
      </c>
      <c r="L6" s="12">
        <f>ROUND(K6/$K$5*100,1)</f>
        <v>4.9</v>
      </c>
      <c r="M6" s="13">
        <f>+K6/C6*100</f>
        <v>146.01388114509834</v>
      </c>
      <c r="O6" s="18"/>
      <c r="P6" s="18"/>
      <c r="Q6" s="18"/>
    </row>
    <row r="7" spans="1:17" ht="16.5" customHeight="1">
      <c r="A7" s="5"/>
      <c r="B7" s="14" t="s">
        <v>11</v>
      </c>
      <c r="C7" s="11"/>
      <c r="D7" s="11"/>
      <c r="E7" s="11"/>
      <c r="F7" s="11"/>
      <c r="G7" s="11"/>
      <c r="H7" s="12"/>
      <c r="I7" s="11"/>
      <c r="J7" s="12"/>
      <c r="K7" s="11"/>
      <c r="L7" s="12"/>
      <c r="M7" s="15"/>
      <c r="O7" s="18"/>
      <c r="P7" s="18"/>
      <c r="Q7" s="18"/>
    </row>
    <row r="8" spans="1:17" ht="24.95" customHeight="1">
      <c r="A8" s="5">
        <v>2</v>
      </c>
      <c r="B8" s="16" t="s">
        <v>12</v>
      </c>
      <c r="C8" s="11">
        <v>573770</v>
      </c>
      <c r="D8" s="12">
        <f aca="true" t="shared" si="2" ref="D8:D18">ROUND(C8/$C$5*100,1)</f>
        <v>9.1</v>
      </c>
      <c r="E8" s="11">
        <v>653975</v>
      </c>
      <c r="F8" s="12">
        <f aca="true" t="shared" si="3" ref="F8:F19">ROUND(E8/$E$5*100,1)</f>
        <v>8.8</v>
      </c>
      <c r="G8" s="11">
        <v>682529</v>
      </c>
      <c r="H8" s="12">
        <f aca="true" t="shared" si="4" ref="H8:H19">ROUND(G8/$G$5*100,1)</f>
        <v>8.8</v>
      </c>
      <c r="I8" s="11">
        <v>718562</v>
      </c>
      <c r="J8" s="12">
        <f aca="true" t="shared" si="5" ref="J8:J19">ROUND(I8/$I$5*100,1)</f>
        <v>9.2</v>
      </c>
      <c r="K8" s="11">
        <v>737331</v>
      </c>
      <c r="L8" s="12">
        <f>ROUND(K8/$K$5*100,1)</f>
        <v>9.5</v>
      </c>
      <c r="M8" s="13">
        <f aca="true" t="shared" si="6" ref="M8:M19">+K8/C8*100</f>
        <v>128.50637014831727</v>
      </c>
      <c r="O8" s="18"/>
      <c r="P8" s="18"/>
      <c r="Q8" s="18"/>
    </row>
    <row r="9" spans="1:17" ht="24.95" customHeight="1">
      <c r="A9" s="5">
        <v>3</v>
      </c>
      <c r="B9" s="16" t="s">
        <v>13</v>
      </c>
      <c r="C9" s="11">
        <v>363520</v>
      </c>
      <c r="D9" s="12">
        <f t="shared" si="2"/>
        <v>5.7</v>
      </c>
      <c r="E9" s="11">
        <v>428630</v>
      </c>
      <c r="F9" s="12">
        <f t="shared" si="3"/>
        <v>5.7</v>
      </c>
      <c r="G9" s="11">
        <v>476383</v>
      </c>
      <c r="H9" s="12">
        <f>ROUND(G9/$G$5*100,1)</f>
        <v>6.1</v>
      </c>
      <c r="I9" s="11">
        <v>469847</v>
      </c>
      <c r="J9" s="12">
        <f t="shared" si="5"/>
        <v>6</v>
      </c>
      <c r="K9" s="11">
        <v>477504</v>
      </c>
      <c r="L9" s="12">
        <f aca="true" t="shared" si="7" ref="L9:L19">ROUND(K9/$K$5*100,1)</f>
        <v>6.1</v>
      </c>
      <c r="M9" s="13">
        <f t="shared" si="6"/>
        <v>131.3556338028169</v>
      </c>
      <c r="O9" s="18"/>
      <c r="P9" s="18"/>
      <c r="Q9" s="18"/>
    </row>
    <row r="10" spans="1:17" ht="24.95" customHeight="1">
      <c r="A10" s="5">
        <v>4</v>
      </c>
      <c r="B10" s="16" t="s">
        <v>14</v>
      </c>
      <c r="C10" s="11">
        <v>238012</v>
      </c>
      <c r="D10" s="12">
        <f t="shared" si="2"/>
        <v>3.8</v>
      </c>
      <c r="E10" s="11">
        <v>270182</v>
      </c>
      <c r="F10" s="12">
        <f t="shared" si="3"/>
        <v>3.6</v>
      </c>
      <c r="G10" s="11">
        <v>313393</v>
      </c>
      <c r="H10" s="12">
        <f t="shared" si="4"/>
        <v>4</v>
      </c>
      <c r="I10" s="11">
        <v>329177</v>
      </c>
      <c r="J10" s="12">
        <f t="shared" si="5"/>
        <v>4.2</v>
      </c>
      <c r="K10" s="11">
        <v>438757</v>
      </c>
      <c r="L10" s="12">
        <f t="shared" si="7"/>
        <v>5.6</v>
      </c>
      <c r="M10" s="13">
        <f t="shared" si="6"/>
        <v>184.34238609817993</v>
      </c>
      <c r="O10" s="18"/>
      <c r="P10" s="18"/>
      <c r="Q10" s="18"/>
    </row>
    <row r="11" spans="1:17" ht="24.95" customHeight="1">
      <c r="A11" s="5">
        <v>5</v>
      </c>
      <c r="B11" s="16" t="s">
        <v>15</v>
      </c>
      <c r="C11" s="11">
        <v>495704</v>
      </c>
      <c r="D11" s="12">
        <f t="shared" si="2"/>
        <v>7.8</v>
      </c>
      <c r="E11" s="11">
        <v>586085</v>
      </c>
      <c r="F11" s="12">
        <f>ROUND(E11/$E$5*100,1)</f>
        <v>7.9</v>
      </c>
      <c r="G11" s="11">
        <v>505964</v>
      </c>
      <c r="H11" s="12">
        <f t="shared" si="4"/>
        <v>6.5</v>
      </c>
      <c r="I11" s="11">
        <v>545768</v>
      </c>
      <c r="J11" s="12">
        <f t="shared" si="5"/>
        <v>7</v>
      </c>
      <c r="K11" s="11">
        <v>506445</v>
      </c>
      <c r="L11" s="12">
        <f t="shared" si="7"/>
        <v>6.5</v>
      </c>
      <c r="M11" s="13">
        <f t="shared" si="6"/>
        <v>102.1668172941917</v>
      </c>
      <c r="O11" s="18"/>
      <c r="P11" s="18"/>
      <c r="Q11" s="18"/>
    </row>
    <row r="12" spans="1:17" ht="24.95" customHeight="1">
      <c r="A12" s="5">
        <v>6</v>
      </c>
      <c r="B12" s="16" t="s">
        <v>16</v>
      </c>
      <c r="C12" s="11">
        <v>253922</v>
      </c>
      <c r="D12" s="12">
        <f t="shared" si="2"/>
        <v>4</v>
      </c>
      <c r="E12" s="11">
        <v>308064</v>
      </c>
      <c r="F12" s="12">
        <f t="shared" si="3"/>
        <v>4.1</v>
      </c>
      <c r="G12" s="11">
        <v>334240</v>
      </c>
      <c r="H12" s="12">
        <f t="shared" si="4"/>
        <v>4.3</v>
      </c>
      <c r="I12" s="11">
        <v>348844</v>
      </c>
      <c r="J12" s="12">
        <f t="shared" si="5"/>
        <v>4.5</v>
      </c>
      <c r="K12" s="11">
        <v>362035</v>
      </c>
      <c r="L12" s="12">
        <f>ROUND(K12/$K$5*100,1)</f>
        <v>4.6</v>
      </c>
      <c r="M12" s="13">
        <f t="shared" si="6"/>
        <v>142.5772481313159</v>
      </c>
      <c r="O12" s="18"/>
      <c r="P12" s="18"/>
      <c r="Q12" s="18"/>
    </row>
    <row r="13" spans="1:17" ht="24.95" customHeight="1">
      <c r="A13" s="5">
        <v>7</v>
      </c>
      <c r="B13" s="16" t="s">
        <v>17</v>
      </c>
      <c r="C13" s="11">
        <v>487934</v>
      </c>
      <c r="D13" s="12">
        <f t="shared" si="2"/>
        <v>7.7</v>
      </c>
      <c r="E13" s="11">
        <v>552593</v>
      </c>
      <c r="F13" s="12">
        <f t="shared" si="3"/>
        <v>7.4</v>
      </c>
      <c r="G13" s="11">
        <v>597897</v>
      </c>
      <c r="H13" s="12">
        <f t="shared" si="4"/>
        <v>7.7</v>
      </c>
      <c r="I13" s="11">
        <v>614077</v>
      </c>
      <c r="J13" s="12">
        <f>ROUND(I13/$I$5*100,1)</f>
        <v>7.9</v>
      </c>
      <c r="K13" s="11">
        <v>601177</v>
      </c>
      <c r="L13" s="12">
        <f>ROUND(K13/$K$5*100,1)</f>
        <v>7.7</v>
      </c>
      <c r="M13" s="13">
        <f t="shared" si="6"/>
        <v>123.20867166461038</v>
      </c>
      <c r="O13" s="18"/>
      <c r="P13" s="18"/>
      <c r="Q13" s="19"/>
    </row>
    <row r="14" spans="1:17" ht="24.95" customHeight="1">
      <c r="A14" s="5">
        <v>8</v>
      </c>
      <c r="B14" s="16" t="s">
        <v>18</v>
      </c>
      <c r="C14" s="11">
        <v>1198008</v>
      </c>
      <c r="D14" s="12">
        <f t="shared" si="2"/>
        <v>18.9</v>
      </c>
      <c r="E14" s="11">
        <v>1426538</v>
      </c>
      <c r="F14" s="12">
        <f t="shared" si="3"/>
        <v>19.1</v>
      </c>
      <c r="G14" s="11">
        <v>1355761</v>
      </c>
      <c r="H14" s="12">
        <f>ROUND(G14/$G$5*100,1)+0.1</f>
        <v>17.5</v>
      </c>
      <c r="I14" s="11">
        <v>1267292</v>
      </c>
      <c r="J14" s="12">
        <f t="shared" si="5"/>
        <v>16.3</v>
      </c>
      <c r="K14" s="11">
        <v>1198453</v>
      </c>
      <c r="L14" s="12">
        <f t="shared" si="7"/>
        <v>15.4</v>
      </c>
      <c r="M14" s="13">
        <f t="shared" si="6"/>
        <v>100.03714499402341</v>
      </c>
      <c r="O14" s="18"/>
      <c r="P14" s="18"/>
      <c r="Q14" s="18"/>
    </row>
    <row r="15" spans="1:17" ht="24.95" customHeight="1">
      <c r="A15" s="5">
        <v>9</v>
      </c>
      <c r="B15" s="16" t="s">
        <v>19</v>
      </c>
      <c r="C15" s="11">
        <v>334002</v>
      </c>
      <c r="D15" s="12">
        <f t="shared" si="2"/>
        <v>5.3</v>
      </c>
      <c r="E15" s="11">
        <v>463757</v>
      </c>
      <c r="F15" s="12">
        <f t="shared" si="3"/>
        <v>6.2</v>
      </c>
      <c r="G15" s="11">
        <v>513003</v>
      </c>
      <c r="H15" s="12">
        <f>ROUND(G15/$G$5*100,1)</f>
        <v>6.6</v>
      </c>
      <c r="I15" s="11">
        <v>524743</v>
      </c>
      <c r="J15" s="12">
        <f>ROUND(I15/$I$5*100,1)+0.1</f>
        <v>6.8</v>
      </c>
      <c r="K15" s="11">
        <v>520971</v>
      </c>
      <c r="L15" s="12">
        <f t="shared" si="7"/>
        <v>6.7</v>
      </c>
      <c r="M15" s="13">
        <f t="shared" si="6"/>
        <v>155.97840731492624</v>
      </c>
      <c r="O15" s="18"/>
      <c r="P15" s="18"/>
      <c r="Q15" s="18"/>
    </row>
    <row r="16" spans="1:17" ht="24.95" customHeight="1">
      <c r="A16" s="5">
        <v>10</v>
      </c>
      <c r="B16" s="16" t="s">
        <v>20</v>
      </c>
      <c r="C16" s="11">
        <v>127937</v>
      </c>
      <c r="D16" s="12">
        <f t="shared" si="2"/>
        <v>2</v>
      </c>
      <c r="E16" s="11">
        <v>155757</v>
      </c>
      <c r="F16" s="12">
        <f t="shared" si="3"/>
        <v>2.1</v>
      </c>
      <c r="G16" s="11">
        <v>171712</v>
      </c>
      <c r="H16" s="12">
        <f t="shared" si="4"/>
        <v>2.2</v>
      </c>
      <c r="I16" s="11">
        <v>165324</v>
      </c>
      <c r="J16" s="12">
        <f>ROUND(I16/$I$5*100,1)</f>
        <v>2.1</v>
      </c>
      <c r="K16" s="11">
        <v>187476</v>
      </c>
      <c r="L16" s="12">
        <f t="shared" si="7"/>
        <v>2.4</v>
      </c>
      <c r="M16" s="13">
        <f t="shared" si="6"/>
        <v>146.53774904835976</v>
      </c>
      <c r="O16" s="18"/>
      <c r="P16" s="18"/>
      <c r="Q16" s="18"/>
    </row>
    <row r="17" spans="1:17" ht="24.95" customHeight="1">
      <c r="A17" s="5">
        <v>11</v>
      </c>
      <c r="B17" s="16" t="s">
        <v>21</v>
      </c>
      <c r="C17" s="11">
        <v>1266909</v>
      </c>
      <c r="D17" s="12">
        <f>ROUND(C17/$C$5*100,1)</f>
        <v>20</v>
      </c>
      <c r="E17" s="11">
        <v>1347617</v>
      </c>
      <c r="F17" s="12">
        <f t="shared" si="3"/>
        <v>18.1</v>
      </c>
      <c r="G17" s="11">
        <v>1502104</v>
      </c>
      <c r="H17" s="12">
        <f t="shared" si="4"/>
        <v>19.3</v>
      </c>
      <c r="I17" s="11">
        <v>1448902</v>
      </c>
      <c r="J17" s="12">
        <f t="shared" si="5"/>
        <v>18.6</v>
      </c>
      <c r="K17" s="11">
        <v>1382868</v>
      </c>
      <c r="L17" s="12">
        <f t="shared" si="7"/>
        <v>17.8</v>
      </c>
      <c r="M17" s="13">
        <f t="shared" si="6"/>
        <v>109.15290679914658</v>
      </c>
      <c r="O17" s="18"/>
      <c r="P17" s="18"/>
      <c r="Q17" s="18"/>
    </row>
    <row r="18" spans="1:17" ht="24.95" customHeight="1">
      <c r="A18" s="5">
        <v>12</v>
      </c>
      <c r="B18" s="16" t="s">
        <v>22</v>
      </c>
      <c r="C18" s="11">
        <v>350089</v>
      </c>
      <c r="D18" s="12">
        <f t="shared" si="2"/>
        <v>5.5</v>
      </c>
      <c r="E18" s="11">
        <v>498693</v>
      </c>
      <c r="F18" s="12">
        <f t="shared" si="3"/>
        <v>6.7</v>
      </c>
      <c r="G18" s="11">
        <v>516118</v>
      </c>
      <c r="H18" s="12">
        <f t="shared" si="4"/>
        <v>6.6</v>
      </c>
      <c r="I18" s="11">
        <v>540041</v>
      </c>
      <c r="J18" s="12">
        <f>ROUND(I18/$I$5*100,1)+0.1</f>
        <v>7</v>
      </c>
      <c r="K18" s="11">
        <v>536421</v>
      </c>
      <c r="L18" s="12">
        <f t="shared" si="7"/>
        <v>6.9</v>
      </c>
      <c r="M18" s="13">
        <f t="shared" si="6"/>
        <v>153.22418013705087</v>
      </c>
      <c r="O18" s="18"/>
      <c r="P18" s="18"/>
      <c r="Q18" s="18"/>
    </row>
    <row r="19" spans="1:17" ht="24.95" customHeight="1">
      <c r="A19" s="5">
        <v>13</v>
      </c>
      <c r="B19" s="16" t="s">
        <v>23</v>
      </c>
      <c r="C19" s="11">
        <v>382874</v>
      </c>
      <c r="D19" s="12">
        <f>ROUND(C19/$C$5*100,1)+0.1</f>
        <v>6.1</v>
      </c>
      <c r="E19" s="11">
        <v>460095</v>
      </c>
      <c r="F19" s="12">
        <f t="shared" si="3"/>
        <v>6.2</v>
      </c>
      <c r="G19" s="11">
        <v>479642</v>
      </c>
      <c r="H19" s="12">
        <f t="shared" si="4"/>
        <v>6.2</v>
      </c>
      <c r="I19" s="11">
        <v>467360</v>
      </c>
      <c r="J19" s="12">
        <f t="shared" si="5"/>
        <v>6</v>
      </c>
      <c r="K19" s="11">
        <v>459248</v>
      </c>
      <c r="L19" s="12">
        <f t="shared" si="7"/>
        <v>5.9</v>
      </c>
      <c r="M19" s="13">
        <f t="shared" si="6"/>
        <v>119.9475545479714</v>
      </c>
      <c r="O19" s="18"/>
      <c r="P19" s="18"/>
      <c r="Q19" s="18"/>
    </row>
    <row r="21" ht="12.75">
      <c r="B21" s="17" t="s">
        <v>24</v>
      </c>
    </row>
    <row r="23" spans="3:8" ht="12.75">
      <c r="C23" s="18"/>
      <c r="D23" s="18"/>
      <c r="E23" s="18"/>
      <c r="F23" s="18"/>
      <c r="G23" s="18"/>
      <c r="H23" s="18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" right="0.1968503937007874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2022-05-21T11:12:46Z</dcterms:created>
  <dcterms:modified xsi:type="dcterms:W3CDTF">2022-06-27T12:16:59Z</dcterms:modified>
  <cp:category/>
  <cp:version/>
  <cp:contentType/>
  <cp:contentStatus/>
</cp:coreProperties>
</file>