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qovoq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'qovoq'!$B:$B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<sst xmlns="http://schemas.openxmlformats.org/spreadsheetml/2006/main" count="24" uniqueCount="24">
  <si>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№</t>
  </si>
  <si>
    <t>Hududlar nomi</t>
  </si>
  <si>
    <t>2020 y.</t>
  </si>
  <si>
    <t>2021 y.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</si>
  <si>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</si>
  <si>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</si>
  <si>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</si>
  <si>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</si>
  <si>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</si>
  <si>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</si>
  <si>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</si>
  <si>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</si>
  <si>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</si>
  <si>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</si>
  <si>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</si>
  <si>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</si>
  <si>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</si>
  <si>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</si>
  <si>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</si>
  <si>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</si>
  <si>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</si>
  <si>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</si>
  <si>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2020 yilga nisbatan, foizda</t>
  </si>
  <si>
    <t>O'zbekiston Respublikasida 2020-2021 yillarda ochiq yerlarda ishlab chiqarilgan qovoq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</si>
</sst>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3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6.28125" style="2" customWidth="1"/>
    <col min="2" max="2" width="20.140625" style="1" customWidth="1"/>
    <col min="3" max="3" width="12.28125" style="1" customWidth="1"/>
    <col min="4" max="4" width="10.421875" style="1" customWidth="1"/>
    <col min="5" max="5" width="12.28125" style="1" customWidth="1"/>
    <col min="6" max="6" width="10.28125" style="1" customWidth="1"/>
    <col min="7" max="7" width="12.140625" style="1" customWidth="1"/>
    <col min="8" max="16384" width="9.140625" style="1" customWidth="1"/>
  </cols>
  <sheetData>
    <row r="1" spans="1:7" ht="45.75" customHeight="1">
      <c r="A1" s="20" t="s">
        <v>23</v>
      </c>
      <c r="B1" s="20"/>
      <c r="C1" s="20"/>
      <c r="D1" s="20"/>
      <c r="E1" s="20"/>
      <c r="F1" s="20"/>
      <c r="G1" s="20"/>
    </row>
    <row r="2" spans="3:5" ht="9.75" customHeight="1">
      <c r="C2" s="3"/>
      <c r="D2" s="3"/>
      <c r="E2" s="3"/>
    </row>
    <row r="3" spans="1:7" ht="29.25" customHeight="1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4" t="s">
        <v>22</v>
      </c>
    </row>
    <row r="4" spans="1:7" ht="34.5" customHeight="1">
      <c r="A4" s="22"/>
      <c r="B4" s="22"/>
      <c r="C4" s="4" t="s">
        <v>4</v>
      </c>
      <c r="D4" s="4" t="s">
        <v>5</v>
      </c>
      <c r="E4" s="4" t="str">
        <f aca="true" t="shared" si="0" ref="E4:F4">+C4</f>
        <v>miqdori, tonna</v>
      </c>
      <c r="F4" s="4" t="str">
        <f t="shared" si="0"/>
        <v>ulushi, foiz</v>
      </c>
      <c r="G4" s="24"/>
    </row>
    <row r="5" spans="1:7" ht="34.5" customHeight="1">
      <c r="A5" s="5"/>
      <c r="B5" s="6" t="s">
        <v>6</v>
      </c>
      <c r="C5" s="7">
        <f aca="true" t="shared" si="1" ref="C5:F5">SUM(C6:C19)</f>
        <v>156404</v>
      </c>
      <c r="D5" s="8">
        <f t="shared" si="1"/>
        <v>100.00000000000001</v>
      </c>
      <c r="E5" s="7">
        <f t="shared" si="1"/>
        <v>150124</v>
      </c>
      <c r="F5" s="8">
        <f t="shared" si="1"/>
        <v>100</v>
      </c>
      <c r="G5" s="9">
        <f>+E5/C5*100</f>
        <v>95.9847574230838</v>
      </c>
    </row>
    <row r="6" spans="1:8" ht="34.5" customHeight="1">
      <c r="A6" s="5">
        <v>1</v>
      </c>
      <c r="B6" s="10" t="s">
        <v>7</v>
      </c>
      <c r="C6" s="11">
        <v>15731</v>
      </c>
      <c r="D6" s="12">
        <f>ROUND(C6/$C$5*100,1)</f>
        <v>10.1</v>
      </c>
      <c r="E6" s="11">
        <v>14631</v>
      </c>
      <c r="F6" s="12">
        <f>ROUND(E6/$E$5*100,1)</f>
        <v>9.7</v>
      </c>
      <c r="G6" s="13">
        <f>+E6/C6*100</f>
        <v>93.00743754370352</v>
      </c>
      <c r="H6" s="14"/>
    </row>
    <row r="7" spans="1:8" ht="16.5" customHeight="1">
      <c r="A7" s="5"/>
      <c r="B7" s="15" t="s">
        <v>8</v>
      </c>
      <c r="C7" s="11"/>
      <c r="D7" s="12"/>
      <c r="E7" s="11"/>
      <c r="F7" s="12"/>
      <c r="G7" s="16"/>
      <c r="H7" s="14"/>
    </row>
    <row r="8" spans="1:8" ht="24.95" customHeight="1">
      <c r="A8" s="5">
        <v>2</v>
      </c>
      <c r="B8" s="17" t="s">
        <v>9</v>
      </c>
      <c r="C8" s="11">
        <v>29801</v>
      </c>
      <c r="D8" s="12">
        <f>ROUND(C8/$C$5*100,1)-0.1</f>
        <v>19</v>
      </c>
      <c r="E8" s="11">
        <v>18199</v>
      </c>
      <c r="F8" s="12">
        <f>ROUND(E8/$E$5*100,1)</f>
        <v>12.1</v>
      </c>
      <c r="G8" s="13">
        <f>+E8/C8*100</f>
        <v>61.06842052280125</v>
      </c>
      <c r="H8" s="14"/>
    </row>
    <row r="9" spans="1:8" ht="24.95" customHeight="1">
      <c r="A9" s="5">
        <v>3</v>
      </c>
      <c r="B9" s="17" t="s">
        <v>10</v>
      </c>
      <c r="C9" s="11">
        <v>20331</v>
      </c>
      <c r="D9" s="12">
        <f>ROUND(C9/$C$5*100,1)</f>
        <v>13</v>
      </c>
      <c r="E9" s="11">
        <v>28524</v>
      </c>
      <c r="F9" s="12">
        <f>ROUND(E9/$E$5*100,1)</f>
        <v>19</v>
      </c>
      <c r="G9" s="13">
        <f aca="true" t="shared" si="2" ref="G9:G19">+E9/C9*100</f>
        <v>140.2980669912941</v>
      </c>
      <c r="H9" s="14"/>
    </row>
    <row r="10" spans="1:8" ht="24.95" customHeight="1">
      <c r="A10" s="5">
        <v>4</v>
      </c>
      <c r="B10" s="17" t="s">
        <v>11</v>
      </c>
      <c r="C10" s="11">
        <v>3782</v>
      </c>
      <c r="D10" s="12">
        <f aca="true" t="shared" si="3" ref="D10:D19">ROUND(C10/$C$5*100,1)</f>
        <v>2.4</v>
      </c>
      <c r="E10" s="11">
        <v>3697</v>
      </c>
      <c r="F10" s="12">
        <f aca="true" t="shared" si="4" ref="F10:F19">ROUND(E10/$E$5*100,1)</f>
        <v>2.5</v>
      </c>
      <c r="G10" s="13">
        <f t="shared" si="2"/>
        <v>97.75251189846642</v>
      </c>
      <c r="H10" s="14"/>
    </row>
    <row r="11" spans="1:8" ht="24.95" customHeight="1">
      <c r="A11" s="5">
        <v>5</v>
      </c>
      <c r="B11" s="17" t="s">
        <v>12</v>
      </c>
      <c r="C11" s="11">
        <v>10545</v>
      </c>
      <c r="D11" s="12">
        <f t="shared" si="3"/>
        <v>6.7</v>
      </c>
      <c r="E11" s="11">
        <v>8714</v>
      </c>
      <c r="F11" s="12">
        <f>ROUND(E11/$E$5*100,1)</f>
        <v>5.8</v>
      </c>
      <c r="G11" s="13">
        <f t="shared" si="2"/>
        <v>82.63632053105738</v>
      </c>
      <c r="H11" s="14"/>
    </row>
    <row r="12" spans="1:8" ht="24.95" customHeight="1">
      <c r="A12" s="5">
        <v>6</v>
      </c>
      <c r="B12" s="17" t="s">
        <v>13</v>
      </c>
      <c r="C12" s="11">
        <v>9676</v>
      </c>
      <c r="D12" s="12">
        <f t="shared" si="3"/>
        <v>6.2</v>
      </c>
      <c r="E12" s="11">
        <v>9501</v>
      </c>
      <c r="F12" s="12">
        <f>ROUND(E12/$E$5*100,1)</f>
        <v>6.3</v>
      </c>
      <c r="G12" s="13">
        <f t="shared" si="2"/>
        <v>98.19140140553948</v>
      </c>
      <c r="H12" s="14"/>
    </row>
    <row r="13" spans="1:8" ht="24.95" customHeight="1">
      <c r="A13" s="5">
        <v>7</v>
      </c>
      <c r="B13" s="17" t="s">
        <v>14</v>
      </c>
      <c r="C13" s="11">
        <v>2916</v>
      </c>
      <c r="D13" s="12">
        <f>ROUND(C13/$C$5*100,1)</f>
        <v>1.9</v>
      </c>
      <c r="E13" s="11">
        <v>2442</v>
      </c>
      <c r="F13" s="12">
        <f t="shared" si="4"/>
        <v>1.6</v>
      </c>
      <c r="G13" s="13">
        <f t="shared" si="2"/>
        <v>83.7448559670782</v>
      </c>
      <c r="H13" s="14"/>
    </row>
    <row r="14" spans="1:8" ht="24.95" customHeight="1">
      <c r="A14" s="5">
        <v>8</v>
      </c>
      <c r="B14" s="17" t="s">
        <v>15</v>
      </c>
      <c r="C14" s="11">
        <v>14999</v>
      </c>
      <c r="D14" s="12">
        <f t="shared" si="3"/>
        <v>9.6</v>
      </c>
      <c r="E14" s="11">
        <v>15414</v>
      </c>
      <c r="F14" s="12">
        <f t="shared" si="4"/>
        <v>10.3</v>
      </c>
      <c r="G14" s="13">
        <f t="shared" si="2"/>
        <v>102.76685112340822</v>
      </c>
      <c r="H14" s="14"/>
    </row>
    <row r="15" spans="1:8" ht="24.95" customHeight="1">
      <c r="A15" s="5">
        <v>9</v>
      </c>
      <c r="B15" s="17" t="s">
        <v>16</v>
      </c>
      <c r="C15" s="11">
        <v>21680</v>
      </c>
      <c r="D15" s="12">
        <f t="shared" si="3"/>
        <v>13.9</v>
      </c>
      <c r="E15" s="11">
        <v>23950</v>
      </c>
      <c r="F15" s="12">
        <f>ROUND(E15/$E$5*100,1)</f>
        <v>16</v>
      </c>
      <c r="G15" s="13">
        <f t="shared" si="2"/>
        <v>110.47047970479704</v>
      </c>
      <c r="H15" s="14"/>
    </row>
    <row r="16" spans="1:8" ht="24.95" customHeight="1">
      <c r="A16" s="5">
        <v>10</v>
      </c>
      <c r="B16" s="17" t="s">
        <v>17</v>
      </c>
      <c r="C16" s="11">
        <v>5644</v>
      </c>
      <c r="D16" s="12">
        <f>ROUND(C16/$C$5*100,1)</f>
        <v>3.6</v>
      </c>
      <c r="E16" s="11">
        <v>2994</v>
      </c>
      <c r="F16" s="12">
        <f t="shared" si="4"/>
        <v>2</v>
      </c>
      <c r="G16" s="13">
        <f t="shared" si="2"/>
        <v>53.047484053862505</v>
      </c>
      <c r="H16" s="14"/>
    </row>
    <row r="17" spans="1:8" ht="24.95" customHeight="1">
      <c r="A17" s="5">
        <v>11</v>
      </c>
      <c r="B17" s="17" t="s">
        <v>18</v>
      </c>
      <c r="C17" s="11">
        <v>9686</v>
      </c>
      <c r="D17" s="12">
        <f t="shared" si="3"/>
        <v>6.2</v>
      </c>
      <c r="E17" s="11">
        <f>10099+181</f>
        <v>10280</v>
      </c>
      <c r="F17" s="12">
        <f>ROUND(E17/$E$5*100,1)+0.1</f>
        <v>6.8999999999999995</v>
      </c>
      <c r="G17" s="13">
        <f t="shared" si="2"/>
        <v>106.13256246128432</v>
      </c>
      <c r="H17" s="14"/>
    </row>
    <row r="18" spans="1:8" ht="24.95" customHeight="1">
      <c r="A18" s="5">
        <v>12</v>
      </c>
      <c r="B18" s="17" t="s">
        <v>19</v>
      </c>
      <c r="C18" s="11">
        <v>2165</v>
      </c>
      <c r="D18" s="12">
        <f t="shared" si="3"/>
        <v>1.4</v>
      </c>
      <c r="E18" s="11">
        <v>2577</v>
      </c>
      <c r="F18" s="12">
        <f t="shared" si="4"/>
        <v>1.7</v>
      </c>
      <c r="G18" s="13">
        <f t="shared" si="2"/>
        <v>119.03002309468822</v>
      </c>
      <c r="H18" s="14"/>
    </row>
    <row r="19" spans="1:8" ht="24.95" customHeight="1">
      <c r="A19" s="5">
        <v>13</v>
      </c>
      <c r="B19" s="17" t="s">
        <v>20</v>
      </c>
      <c r="C19" s="11">
        <v>9448</v>
      </c>
      <c r="D19" s="12">
        <f t="shared" si="3"/>
        <v>6</v>
      </c>
      <c r="E19" s="11">
        <v>9201</v>
      </c>
      <c r="F19" s="12">
        <f t="shared" si="4"/>
        <v>6.1</v>
      </c>
      <c r="G19" s="13">
        <f t="shared" si="2"/>
        <v>97.3856900931414</v>
      </c>
      <c r="H19" s="14"/>
    </row>
    <row r="21" ht="12.75">
      <c r="B21" s="18" t="s">
        <v>21</v>
      </c>
    </row>
    <row r="22" ht="12.75">
      <c r="C22" s="19"/>
    </row>
  </sheetData>
  <mergeCells count="6">
    <mergeCell ref="A1:G1"/>
    <mergeCell ref="A3:A4"/>
    <mergeCell ref="B3:B4"/>
    <mergeCell ref="C3:D3"/>
    <mergeCell ref="E3:F3"/>
    <mergeCell ref="G3:G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2022-06-24T14:19:28Z</cp:lastPrinted>
  <dcterms:created xsi:type="dcterms:W3CDTF">2022-05-21T11:13:44Z</dcterms:created>
  <dcterms:modified xsi:type="dcterms:W3CDTF">2022-06-24T14:19:43Z</dcterms:modified>
  <cp:category/>
  <cp:version/>
  <cp:contentType/>
  <cp:contentStatus/>
</cp:coreProperties>
</file>