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xolov\Desktop\ҚИШЛОҚ, ЎРМОН ВА БАЛИҚ ХЎЖАЛИГИ\1.ҚИШЛОҚ ХЎЖАЛИГИ\1.ДЕҲҚОНЧИЛИК\ЙИЛ ЯКУНЛАРИ\МЕВА ВА РЕЗАВОРЛАР\ҲУДУДЛАР БЎЙИЧА МЕВА ТУРЛАРИ\"/>
    </mc:Choice>
  </mc:AlternateContent>
  <bookViews>
    <workbookView xWindow="0" yWindow="0" windowWidth="28800" windowHeight="12330"/>
  </bookViews>
  <sheets>
    <sheet name="anjir" sheetId="1" r:id="rId1"/>
  </sheet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anjir!$B:$B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8" i="1"/>
  <c r="K6" i="1"/>
  <c r="K5" i="1"/>
  <c r="J12" i="1" l="1"/>
  <c r="H17" i="1" l="1"/>
  <c r="H11" i="1"/>
  <c r="F16" i="1"/>
  <c r="D12" i="1"/>
  <c r="D15" i="1"/>
  <c r="I5" i="1" l="1"/>
  <c r="G5" i="1"/>
  <c r="E5" i="1"/>
  <c r="F17" i="1" s="1"/>
  <c r="C5" i="1"/>
  <c r="E4" i="1"/>
  <c r="G4" i="1" s="1"/>
  <c r="I4" i="1" s="1"/>
  <c r="F4" i="1"/>
  <c r="H4" i="1" s="1"/>
  <c r="J4" i="1" s="1"/>
  <c r="D19" i="1" l="1"/>
  <c r="J19" i="1"/>
  <c r="J15" i="1"/>
  <c r="J9" i="1"/>
  <c r="H19" i="1"/>
  <c r="H9" i="1"/>
  <c r="F18" i="1"/>
  <c r="F8" i="1"/>
  <c r="F14" i="1"/>
  <c r="F10" i="1"/>
  <c r="F12" i="1"/>
  <c r="D10" i="1"/>
  <c r="D11" i="1"/>
  <c r="D16" i="1"/>
  <c r="D6" i="1"/>
  <c r="D8" i="1"/>
  <c r="D13" i="1"/>
  <c r="D18" i="1"/>
  <c r="D9" i="1"/>
  <c r="D14" i="1"/>
  <c r="H8" i="1"/>
  <c r="H10" i="1"/>
  <c r="H12" i="1"/>
  <c r="H18" i="1"/>
  <c r="J8" i="1"/>
  <c r="J16" i="1"/>
  <c r="J10" i="1"/>
  <c r="J14" i="1"/>
  <c r="J18" i="1"/>
  <c r="H14" i="1"/>
  <c r="D17" i="1"/>
  <c r="H16" i="1"/>
  <c r="F19" i="1"/>
  <c r="F9" i="1"/>
  <c r="F13" i="1"/>
  <c r="F15" i="1"/>
  <c r="H6" i="1"/>
  <c r="H13" i="1"/>
  <c r="H15" i="1"/>
  <c r="F6" i="1"/>
  <c r="F11" i="1"/>
  <c r="J6" i="1"/>
  <c r="J11" i="1"/>
  <c r="J13" i="1"/>
  <c r="J17" i="1"/>
  <c r="D5" i="1" l="1"/>
  <c r="J5" i="1"/>
  <c r="F5" i="1"/>
  <c r="H5" i="1"/>
</calcChain>
</file>

<file path=xl/sharedStrings.xml><?xml version="1.0" encoding="utf-8"?>
<sst xmlns="http://schemas.openxmlformats.org/spreadsheetml/2006/main" count="26" uniqueCount="26">
  <si>
    <t>№</t>
  </si>
  <si>
    <t>Hududlar nomi</t>
  </si>
  <si>
    <t>2018 y.</t>
  </si>
  <si>
    <t>2019 y.</t>
  </si>
  <si>
    <t>2020 y.</t>
  </si>
  <si>
    <t>2021 y.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</si>
  <si>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</si>
  <si>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</si>
  <si>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</si>
  <si>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</si>
  <si>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</si>
  <si>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</si>
  <si>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</si>
  <si>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</si>
  <si>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</si>
  <si>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</si>
  <si>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</si>
  <si>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</si>
  <si>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</si>
  <si>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</si>
  <si>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</si>
  <si>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</si>
  <si>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</si>
  <si>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</si>
  <si>
    <t>2018 yilga nisbatan, foizda</t>
  </si>
  <si>
    <t>O'zbekiston Respublikasida 2018-2021 yillarda ishlab chiqarilgan anjir to'g'risida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</si>
</sst>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wrapText="1"/>
    </xf>
    <xf numFmtId="3" fontId="4" fillId="0" borderId="2" xfId="1" applyNumberFormat="1" applyFont="1" applyBorder="1"/>
    <xf numFmtId="164" fontId="4" fillId="0" borderId="2" xfId="1" applyNumberFormat="1" applyFont="1" applyBorder="1"/>
    <xf numFmtId="165" fontId="4" fillId="0" borderId="2" xfId="1" applyNumberFormat="1" applyFont="1" applyBorder="1"/>
    <xf numFmtId="0" fontId="3" fillId="0" borderId="2" xfId="1" applyFont="1" applyBorder="1" applyAlignment="1">
      <alignment horizontal="left" wrapText="1" indent="1"/>
    </xf>
    <xf numFmtId="3" fontId="3" fillId="0" borderId="2" xfId="1" applyNumberFormat="1" applyFont="1" applyBorder="1"/>
    <xf numFmtId="164" fontId="3" fillId="0" borderId="2" xfId="1" applyNumberFormat="1" applyFont="1" applyBorder="1"/>
    <xf numFmtId="165" fontId="3" fillId="0" borderId="2" xfId="1" applyNumberFormat="1" applyFont="1" applyBorder="1"/>
    <xf numFmtId="166" fontId="3" fillId="0" borderId="0" xfId="1" applyNumberFormat="1" applyFont="1"/>
    <xf numFmtId="0" fontId="5" fillId="0" borderId="2" xfId="1" applyFont="1" applyBorder="1" applyAlignment="1">
      <alignment horizontal="left" indent="3"/>
    </xf>
    <xf numFmtId="0" fontId="3" fillId="0" borderId="2" xfId="1" applyFont="1" applyBorder="1"/>
    <xf numFmtId="0" fontId="3" fillId="0" borderId="2" xfId="1" applyFont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/>
    </xf>
    <xf numFmtId="3" fontId="3" fillId="0" borderId="0" xfId="1" applyNumberFormat="1" applyFont="1"/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G10" sqref="G10"/>
    </sheetView>
  </sheetViews>
  <sheetFormatPr defaultRowHeight="15.75" x14ac:dyDescent="0.25"/>
  <cols>
    <col min="1" max="1" width="6.28515625" style="2" customWidth="1"/>
    <col min="2" max="2" width="17.7109375" style="1" customWidth="1"/>
    <col min="3" max="3" width="12.28515625" style="1" customWidth="1"/>
    <col min="4" max="4" width="8.7109375" style="1" customWidth="1"/>
    <col min="5" max="5" width="12.28515625" style="1" customWidth="1"/>
    <col min="6" max="6" width="8.7109375" style="1" customWidth="1"/>
    <col min="7" max="7" width="12.28515625" style="1" customWidth="1"/>
    <col min="8" max="8" width="8.7109375" style="1" customWidth="1"/>
    <col min="9" max="9" width="12.28515625" style="1" customWidth="1"/>
    <col min="10" max="10" width="9.7109375" style="1" customWidth="1"/>
    <col min="11" max="11" width="10.5703125" style="1" customWidth="1"/>
    <col min="12" max="16384" width="9.140625" style="1"/>
  </cols>
  <sheetData>
    <row r="1" spans="1:13" ht="23.25" customHeight="1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9.75" customHeight="1" x14ac:dyDescent="0.25">
      <c r="G2" s="3"/>
      <c r="H2" s="3"/>
      <c r="I2" s="3"/>
    </row>
    <row r="3" spans="1:13" ht="29.25" customHeight="1" x14ac:dyDescent="0.25">
      <c r="A3" s="21" t="s">
        <v>0</v>
      </c>
      <c r="B3" s="21" t="s">
        <v>1</v>
      </c>
      <c r="C3" s="23" t="s">
        <v>2</v>
      </c>
      <c r="D3" s="23"/>
      <c r="E3" s="23" t="s">
        <v>3</v>
      </c>
      <c r="F3" s="23"/>
      <c r="G3" s="23" t="s">
        <v>4</v>
      </c>
      <c r="H3" s="23"/>
      <c r="I3" s="23" t="s">
        <v>5</v>
      </c>
      <c r="J3" s="23"/>
      <c r="K3" s="24" t="s">
        <v>24</v>
      </c>
    </row>
    <row r="4" spans="1:13" ht="34.5" customHeight="1" x14ac:dyDescent="0.25">
      <c r="A4" s="22"/>
      <c r="B4" s="22"/>
      <c r="C4" s="4" t="s">
        <v>6</v>
      </c>
      <c r="D4" s="4" t="s">
        <v>7</v>
      </c>
      <c r="E4" s="4" t="str">
        <f t="shared" ref="E4:J4" si="0">+C4</f>
        <v>miqdori, tonna</v>
      </c>
      <c r="F4" s="4" t="str">
        <f t="shared" si="0"/>
        <v>ulushi, foiz</v>
      </c>
      <c r="G4" s="4" t="str">
        <f t="shared" si="0"/>
        <v>miqdori, tonna</v>
      </c>
      <c r="H4" s="4" t="str">
        <f t="shared" si="0"/>
        <v>ulushi, foiz</v>
      </c>
      <c r="I4" s="4" t="str">
        <f t="shared" si="0"/>
        <v>miqdori, tonna</v>
      </c>
      <c r="J4" s="4" t="str">
        <f t="shared" si="0"/>
        <v>ulushi, foiz</v>
      </c>
      <c r="K4" s="24"/>
    </row>
    <row r="5" spans="1:13" ht="34.5" customHeight="1" x14ac:dyDescent="0.25">
      <c r="A5" s="5"/>
      <c r="B5" s="6" t="s">
        <v>8</v>
      </c>
      <c r="C5" s="7">
        <f t="shared" ref="C5:J5" si="1">SUM(C6:C19)</f>
        <v>21048</v>
      </c>
      <c r="D5" s="8">
        <f t="shared" si="1"/>
        <v>99.999999999999986</v>
      </c>
      <c r="E5" s="7">
        <f t="shared" si="1"/>
        <v>24781</v>
      </c>
      <c r="F5" s="8">
        <f t="shared" si="1"/>
        <v>100</v>
      </c>
      <c r="G5" s="7">
        <f t="shared" si="1"/>
        <v>30345</v>
      </c>
      <c r="H5" s="8">
        <f t="shared" si="1"/>
        <v>100.00000000000001</v>
      </c>
      <c r="I5" s="7">
        <f t="shared" si="1"/>
        <v>32243</v>
      </c>
      <c r="J5" s="8">
        <f t="shared" si="1"/>
        <v>100</v>
      </c>
      <c r="K5" s="9">
        <f>+I5/C5*100</f>
        <v>153.18795134929684</v>
      </c>
    </row>
    <row r="6" spans="1:13" ht="34.5" customHeight="1" x14ac:dyDescent="0.25">
      <c r="A6" s="5">
        <v>1</v>
      </c>
      <c r="B6" s="10" t="s">
        <v>9</v>
      </c>
      <c r="C6" s="11">
        <v>26</v>
      </c>
      <c r="D6" s="12">
        <f>ROUND(C6/$C$5*100,1)</f>
        <v>0.1</v>
      </c>
      <c r="E6" s="11">
        <v>155</v>
      </c>
      <c r="F6" s="12">
        <f>ROUND(E6/$E$5*100,1)</f>
        <v>0.6</v>
      </c>
      <c r="G6" s="11">
        <v>123</v>
      </c>
      <c r="H6" s="12">
        <f>ROUND(G6/$G$5*100,1)</f>
        <v>0.4</v>
      </c>
      <c r="I6" s="11">
        <v>773</v>
      </c>
      <c r="J6" s="12">
        <f>ROUND(I6/$I$5*100,1)</f>
        <v>2.4</v>
      </c>
      <c r="K6" s="13">
        <f>+I6/C6*100</f>
        <v>2973.0769230769229</v>
      </c>
      <c r="L6" s="14"/>
      <c r="M6" s="14"/>
    </row>
    <row r="7" spans="1:13" ht="16.5" customHeight="1" x14ac:dyDescent="0.25">
      <c r="A7" s="5"/>
      <c r="B7" s="15" t="s">
        <v>10</v>
      </c>
      <c r="C7" s="11"/>
      <c r="D7" s="11"/>
      <c r="E7" s="11"/>
      <c r="F7" s="12"/>
      <c r="G7" s="11"/>
      <c r="H7" s="12"/>
      <c r="I7" s="11"/>
      <c r="J7" s="12"/>
      <c r="K7" s="16"/>
      <c r="L7" s="14"/>
      <c r="M7" s="14"/>
    </row>
    <row r="8" spans="1:13" ht="24.95" customHeight="1" x14ac:dyDescent="0.25">
      <c r="A8" s="5">
        <v>2</v>
      </c>
      <c r="B8" s="17" t="s">
        <v>11</v>
      </c>
      <c r="C8" s="11">
        <v>6614</v>
      </c>
      <c r="D8" s="12">
        <f t="shared" ref="D8:D19" si="2">ROUND(C8/$C$5*100,1)</f>
        <v>31.4</v>
      </c>
      <c r="E8" s="11">
        <v>6106</v>
      </c>
      <c r="F8" s="12">
        <f t="shared" ref="F8:F19" si="3">ROUND(E8/$E$5*100,1)</f>
        <v>24.6</v>
      </c>
      <c r="G8" s="11">
        <v>9253</v>
      </c>
      <c r="H8" s="12">
        <f t="shared" ref="H8:H19" si="4">ROUND(G8/$G$5*100,1)</f>
        <v>30.5</v>
      </c>
      <c r="I8" s="11">
        <v>11789</v>
      </c>
      <c r="J8" s="12">
        <f>ROUND(I8/$I$5*100,1)</f>
        <v>36.6</v>
      </c>
      <c r="K8" s="13">
        <f>+I8/C8*100</f>
        <v>178.24312065315996</v>
      </c>
      <c r="L8" s="14"/>
      <c r="M8" s="14"/>
    </row>
    <row r="9" spans="1:13" ht="24.95" customHeight="1" x14ac:dyDescent="0.25">
      <c r="A9" s="5">
        <v>3</v>
      </c>
      <c r="B9" s="17" t="s">
        <v>12</v>
      </c>
      <c r="C9" s="11">
        <v>2806</v>
      </c>
      <c r="D9" s="12">
        <f t="shared" si="2"/>
        <v>13.3</v>
      </c>
      <c r="E9" s="11">
        <v>5479</v>
      </c>
      <c r="F9" s="12">
        <f>ROUND(E9/$E$5*100,1)</f>
        <v>22.1</v>
      </c>
      <c r="G9" s="11">
        <v>5546</v>
      </c>
      <c r="H9" s="12">
        <f>ROUND(G9/$G$5*100,1)</f>
        <v>18.3</v>
      </c>
      <c r="I9" s="11">
        <v>5409</v>
      </c>
      <c r="J9" s="12">
        <f>ROUND(I9/$I$5*100,1)</f>
        <v>16.8</v>
      </c>
      <c r="K9" s="13">
        <f t="shared" ref="K9:K19" si="5">+I9/C9*100</f>
        <v>192.76550249465433</v>
      </c>
      <c r="L9" s="14"/>
      <c r="M9" s="14"/>
    </row>
    <row r="10" spans="1:13" ht="24.95" customHeight="1" x14ac:dyDescent="0.25">
      <c r="A10" s="5">
        <v>4</v>
      </c>
      <c r="B10" s="17" t="s">
        <v>13</v>
      </c>
      <c r="C10" s="11">
        <v>186</v>
      </c>
      <c r="D10" s="12">
        <f t="shared" si="2"/>
        <v>0.9</v>
      </c>
      <c r="E10" s="11">
        <v>191</v>
      </c>
      <c r="F10" s="12">
        <f t="shared" si="3"/>
        <v>0.8</v>
      </c>
      <c r="G10" s="11">
        <v>209</v>
      </c>
      <c r="H10" s="12">
        <f t="shared" si="4"/>
        <v>0.7</v>
      </c>
      <c r="I10" s="11">
        <v>215</v>
      </c>
      <c r="J10" s="12">
        <f t="shared" ref="J10:J19" si="6">ROUND(I10/$I$5*100,1)</f>
        <v>0.7</v>
      </c>
      <c r="K10" s="13">
        <f t="shared" si="5"/>
        <v>115.59139784946237</v>
      </c>
      <c r="L10" s="14"/>
      <c r="M10" s="14"/>
    </row>
    <row r="11" spans="1:13" ht="24.95" customHeight="1" x14ac:dyDescent="0.25">
      <c r="A11" s="5">
        <v>5</v>
      </c>
      <c r="B11" s="17" t="s">
        <v>14</v>
      </c>
      <c r="C11" s="11">
        <v>317</v>
      </c>
      <c r="D11" s="12">
        <f>ROUND(C11/$C$5*100,1)</f>
        <v>1.5</v>
      </c>
      <c r="E11" s="11">
        <v>255</v>
      </c>
      <c r="F11" s="12">
        <f t="shared" si="3"/>
        <v>1</v>
      </c>
      <c r="G11" s="11">
        <v>653</v>
      </c>
      <c r="H11" s="12">
        <f>ROUND(G11/$G$5*100,1)-0.1</f>
        <v>2.1</v>
      </c>
      <c r="I11" s="11">
        <v>619</v>
      </c>
      <c r="J11" s="12">
        <f>ROUND(I11/$I$5*100,1)</f>
        <v>1.9</v>
      </c>
      <c r="K11" s="13">
        <f t="shared" si="5"/>
        <v>195.26813880126184</v>
      </c>
      <c r="L11" s="14"/>
      <c r="M11" s="14"/>
    </row>
    <row r="12" spans="1:13" ht="24.95" customHeight="1" x14ac:dyDescent="0.25">
      <c r="A12" s="5">
        <v>6</v>
      </c>
      <c r="B12" s="17" t="s">
        <v>15</v>
      </c>
      <c r="C12" s="11">
        <v>1252</v>
      </c>
      <c r="D12" s="12">
        <f>ROUND(C12/$C$5*100,1)+0.1</f>
        <v>6</v>
      </c>
      <c r="E12" s="11">
        <v>1238</v>
      </c>
      <c r="F12" s="12">
        <f t="shared" si="3"/>
        <v>5</v>
      </c>
      <c r="G12" s="11">
        <v>1541</v>
      </c>
      <c r="H12" s="12">
        <f t="shared" si="4"/>
        <v>5.0999999999999996</v>
      </c>
      <c r="I12" s="11">
        <v>1630</v>
      </c>
      <c r="J12" s="12">
        <f>ROUND(I12/$I$5*100,1)-0.1</f>
        <v>5</v>
      </c>
      <c r="K12" s="13">
        <f t="shared" si="5"/>
        <v>130.19169329073483</v>
      </c>
      <c r="L12" s="14"/>
      <c r="M12" s="14"/>
    </row>
    <row r="13" spans="1:13" ht="24.95" customHeight="1" x14ac:dyDescent="0.25">
      <c r="A13" s="5">
        <v>7</v>
      </c>
      <c r="B13" s="17" t="s">
        <v>16</v>
      </c>
      <c r="C13" s="11">
        <v>3885</v>
      </c>
      <c r="D13" s="12">
        <f t="shared" si="2"/>
        <v>18.5</v>
      </c>
      <c r="E13" s="11">
        <v>4331</v>
      </c>
      <c r="F13" s="12">
        <f>ROUND(E13/$E$5*100,1)</f>
        <v>17.5</v>
      </c>
      <c r="G13" s="11">
        <v>4509</v>
      </c>
      <c r="H13" s="12">
        <f>ROUND(G13/$G$5*100,1)</f>
        <v>14.9</v>
      </c>
      <c r="I13" s="11">
        <v>3614</v>
      </c>
      <c r="J13" s="12">
        <f t="shared" si="6"/>
        <v>11.2</v>
      </c>
      <c r="K13" s="13">
        <f t="shared" si="5"/>
        <v>93.024453024453024</v>
      </c>
      <c r="L13" s="14"/>
      <c r="M13" s="14"/>
    </row>
    <row r="14" spans="1:13" ht="24.95" customHeight="1" x14ac:dyDescent="0.25">
      <c r="A14" s="5">
        <v>8</v>
      </c>
      <c r="B14" s="17" t="s">
        <v>17</v>
      </c>
      <c r="C14" s="11">
        <v>1892</v>
      </c>
      <c r="D14" s="12">
        <f t="shared" si="2"/>
        <v>9</v>
      </c>
      <c r="E14" s="11">
        <v>1580</v>
      </c>
      <c r="F14" s="12">
        <f>ROUND(E14/$E$5*100,1)</f>
        <v>6.4</v>
      </c>
      <c r="G14" s="11">
        <v>2571</v>
      </c>
      <c r="H14" s="12">
        <f t="shared" si="4"/>
        <v>8.5</v>
      </c>
      <c r="I14" s="11">
        <v>2798</v>
      </c>
      <c r="J14" s="12">
        <f t="shared" si="6"/>
        <v>8.6999999999999993</v>
      </c>
      <c r="K14" s="13">
        <f t="shared" si="5"/>
        <v>147.88583509513742</v>
      </c>
      <c r="L14" s="14"/>
      <c r="M14" s="14"/>
    </row>
    <row r="15" spans="1:13" ht="24.95" customHeight="1" x14ac:dyDescent="0.25">
      <c r="A15" s="5">
        <v>9</v>
      </c>
      <c r="B15" s="17" t="s">
        <v>18</v>
      </c>
      <c r="C15" s="11">
        <v>768</v>
      </c>
      <c r="D15" s="12">
        <f>ROUND(C15/$C$5*100,1)+0.1</f>
        <v>3.7</v>
      </c>
      <c r="E15" s="11">
        <v>1191</v>
      </c>
      <c r="F15" s="12">
        <f t="shared" si="3"/>
        <v>4.8</v>
      </c>
      <c r="G15" s="11">
        <v>980</v>
      </c>
      <c r="H15" s="12">
        <f t="shared" si="4"/>
        <v>3.2</v>
      </c>
      <c r="I15" s="11">
        <v>875</v>
      </c>
      <c r="J15" s="12">
        <f>ROUND(I15/$I$5*100,1)</f>
        <v>2.7</v>
      </c>
      <c r="K15" s="13">
        <f t="shared" si="5"/>
        <v>113.93229166666667</v>
      </c>
      <c r="L15" s="14"/>
      <c r="M15" s="14"/>
    </row>
    <row r="16" spans="1:13" ht="24.95" customHeight="1" x14ac:dyDescent="0.25">
      <c r="A16" s="5">
        <v>10</v>
      </c>
      <c r="B16" s="17" t="s">
        <v>19</v>
      </c>
      <c r="C16" s="11">
        <v>452</v>
      </c>
      <c r="D16" s="12">
        <f t="shared" si="2"/>
        <v>2.1</v>
      </c>
      <c r="E16" s="11">
        <v>481</v>
      </c>
      <c r="F16" s="12">
        <f>ROUND(E16/$E$5*100,1)+0.1</f>
        <v>2</v>
      </c>
      <c r="G16" s="11">
        <v>359</v>
      </c>
      <c r="H16" s="12">
        <f>ROUND(G16/$G$5*100,1)</f>
        <v>1.2</v>
      </c>
      <c r="I16" s="11">
        <v>302</v>
      </c>
      <c r="J16" s="12">
        <f t="shared" si="6"/>
        <v>0.9</v>
      </c>
      <c r="K16" s="13">
        <f t="shared" si="5"/>
        <v>66.814159292035399</v>
      </c>
      <c r="L16" s="14"/>
      <c r="M16" s="14"/>
    </row>
    <row r="17" spans="1:13" ht="24.95" customHeight="1" x14ac:dyDescent="0.25">
      <c r="A17" s="5">
        <v>11</v>
      </c>
      <c r="B17" s="17" t="s">
        <v>20</v>
      </c>
      <c r="C17" s="11">
        <v>444</v>
      </c>
      <c r="D17" s="12">
        <f t="shared" si="2"/>
        <v>2.1</v>
      </c>
      <c r="E17" s="11">
        <v>603</v>
      </c>
      <c r="F17" s="12">
        <f>ROUND(E17/$E$5*100,1)</f>
        <v>2.4</v>
      </c>
      <c r="G17" s="11">
        <v>503</v>
      </c>
      <c r="H17" s="12">
        <f>ROUND(G17/$G$5*100,1)-0.1</f>
        <v>1.5999999999999999</v>
      </c>
      <c r="I17" s="11">
        <v>508</v>
      </c>
      <c r="J17" s="12">
        <f t="shared" si="6"/>
        <v>1.6</v>
      </c>
      <c r="K17" s="13">
        <f t="shared" si="5"/>
        <v>114.41441441441442</v>
      </c>
      <c r="L17" s="14"/>
      <c r="M17" s="14"/>
    </row>
    <row r="18" spans="1:13" ht="24.95" customHeight="1" x14ac:dyDescent="0.25">
      <c r="A18" s="5">
        <v>12</v>
      </c>
      <c r="B18" s="17" t="s">
        <v>21</v>
      </c>
      <c r="C18" s="11">
        <v>1146</v>
      </c>
      <c r="D18" s="12">
        <f t="shared" si="2"/>
        <v>5.4</v>
      </c>
      <c r="E18" s="11">
        <v>764</v>
      </c>
      <c r="F18" s="12">
        <f t="shared" si="3"/>
        <v>3.1</v>
      </c>
      <c r="G18" s="11">
        <v>870</v>
      </c>
      <c r="H18" s="12">
        <f t="shared" si="4"/>
        <v>2.9</v>
      </c>
      <c r="I18" s="11">
        <v>866</v>
      </c>
      <c r="J18" s="12">
        <f t="shared" si="6"/>
        <v>2.7</v>
      </c>
      <c r="K18" s="13">
        <f t="shared" si="5"/>
        <v>75.567190226876093</v>
      </c>
      <c r="L18" s="14"/>
      <c r="M18" s="14"/>
    </row>
    <row r="19" spans="1:13" ht="24.95" customHeight="1" x14ac:dyDescent="0.25">
      <c r="A19" s="5">
        <v>13</v>
      </c>
      <c r="B19" s="17" t="s">
        <v>22</v>
      </c>
      <c r="C19" s="11">
        <v>1260</v>
      </c>
      <c r="D19" s="12">
        <f t="shared" si="2"/>
        <v>6</v>
      </c>
      <c r="E19" s="11">
        <v>2407</v>
      </c>
      <c r="F19" s="12">
        <f t="shared" si="3"/>
        <v>9.6999999999999993</v>
      </c>
      <c r="G19" s="11">
        <v>3228</v>
      </c>
      <c r="H19" s="12">
        <f t="shared" si="4"/>
        <v>10.6</v>
      </c>
      <c r="I19" s="11">
        <v>2845</v>
      </c>
      <c r="J19" s="12">
        <f t="shared" si="6"/>
        <v>8.8000000000000007</v>
      </c>
      <c r="K19" s="13">
        <f t="shared" si="5"/>
        <v>225.79365079365078</v>
      </c>
      <c r="L19" s="14"/>
      <c r="M19" s="14"/>
    </row>
    <row r="20" spans="1:13" x14ac:dyDescent="0.25">
      <c r="C20" s="19"/>
      <c r="E20" s="19"/>
    </row>
    <row r="21" spans="1:13" x14ac:dyDescent="0.25">
      <c r="B21" s="18" t="s">
        <v>23</v>
      </c>
      <c r="E21" s="19"/>
      <c r="G21" s="19"/>
    </row>
    <row r="22" spans="1:13" x14ac:dyDescent="0.25">
      <c r="C22" s="19"/>
      <c r="E22" s="19"/>
      <c r="G22" s="19"/>
    </row>
    <row r="23" spans="1:13" x14ac:dyDescent="0.25">
      <c r="C23" s="14"/>
      <c r="D23" s="14"/>
      <c r="E23" s="14"/>
      <c r="F23" s="14"/>
      <c r="G23" s="19"/>
    </row>
    <row r="24" spans="1:13" x14ac:dyDescent="0.25">
      <c r="C24" s="19"/>
    </row>
    <row r="25" spans="1:13" x14ac:dyDescent="0.25">
      <c r="C25" s="19"/>
    </row>
  </sheetData>
  <mergeCells count="8">
    <mergeCell ref="A1:K1"/>
    <mergeCell ref="A3:A4"/>
    <mergeCell ref="B3:B4"/>
    <mergeCell ref="C3:D3"/>
    <mergeCell ref="E3:F3"/>
    <mergeCell ref="G3:H3"/>
    <mergeCell ref="I3:J3"/>
    <mergeCell ref="K3:K4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anjir</vt:lpstr>
      <vt:lpstr>anjir!Заголовки_для_печати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Javlonbek Xolov</cp:lastModifiedBy>
  <cp:lastPrinted>2022-05-25T10:07:18Z</cp:lastPrinted>
  <dcterms:created xsi:type="dcterms:W3CDTF">2022-05-21T11:13:44Z</dcterms:created>
  <dcterms:modified xsi:type="dcterms:W3CDTF">2022-06-24T11:56:37Z</dcterms:modified>
</cp:coreProperties>
</file>